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uffyb\OneDrive - The University of Melbourne\Documents\3 TEACHING WORK\1A_Master_Geoscience\2020_MGeo\2020_MGeo_subject_selection\"/>
    </mc:Choice>
  </mc:AlternateContent>
  <xr:revisionPtr revIDLastSave="0" documentId="13_ncr:1_{9BEF43B5-4843-4B36-A504-A01FCCB06174}" xr6:coauthVersionLast="44" xr6:coauthVersionMax="45" xr10:uidLastSave="{00000000-0000-0000-0000-000000000000}"/>
  <bookViews>
    <workbookView xWindow="-120" yWindow="-120" windowWidth="29040" windowHeight="15840" activeTab="1" xr2:uid="{C3CF463A-7224-480A-9E05-060992417929}"/>
  </bookViews>
  <sheets>
    <sheet name="instructions" sheetId="5" r:id="rId1"/>
    <sheet name="subject selection" sheetId="4" r:id="rId2"/>
    <sheet name="-Example-" sheetId="1" r:id="rId3"/>
  </sheets>
  <definedNames>
    <definedName name="_xlnm._FilterDatabase" localSheetId="2" hidden="1">'-Example-'!$A$7:$R$60</definedName>
    <definedName name="_xlnm._FilterDatabase" localSheetId="1" hidden="1">'subject selection'!$A$7:$R$55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5" i="4" l="1"/>
  <c r="N34" i="4"/>
  <c r="P34" i="4" s="1"/>
  <c r="S54" i="4"/>
  <c r="N35" i="4"/>
  <c r="P35" i="4" s="1"/>
  <c r="S53" i="4"/>
  <c r="N37" i="4"/>
  <c r="P37" i="4" s="1"/>
  <c r="S52" i="4"/>
  <c r="N30" i="4"/>
  <c r="P30" i="4" s="1"/>
  <c r="S51" i="4"/>
  <c r="N22" i="4"/>
  <c r="P22" i="4" s="1"/>
  <c r="S50" i="4"/>
  <c r="N38" i="4"/>
  <c r="P38" i="4" s="1"/>
  <c r="S49" i="4"/>
  <c r="N28" i="4"/>
  <c r="P28" i="4" s="1"/>
  <c r="S48" i="4"/>
  <c r="N18" i="4"/>
  <c r="P18" i="4" s="1"/>
  <c r="S47" i="4"/>
  <c r="N11" i="4"/>
  <c r="O11" i="4" s="1"/>
  <c r="S46" i="4"/>
  <c r="N16" i="4"/>
  <c r="O16" i="4" s="1"/>
  <c r="S45" i="4"/>
  <c r="N27" i="4"/>
  <c r="P27" i="4" s="1"/>
  <c r="S44" i="4"/>
  <c r="N40" i="4"/>
  <c r="P40" i="4" s="1"/>
  <c r="S43" i="4"/>
  <c r="N31" i="4"/>
  <c r="P31" i="4" s="1"/>
  <c r="S42" i="4"/>
  <c r="N33" i="4"/>
  <c r="P33" i="4" s="1"/>
  <c r="S41" i="4"/>
  <c r="N17" i="4"/>
  <c r="O17" i="4" s="1"/>
  <c r="S40" i="4"/>
  <c r="N12" i="4"/>
  <c r="O12" i="4" s="1"/>
  <c r="S39" i="4"/>
  <c r="N15" i="4"/>
  <c r="O15" i="4" s="1"/>
  <c r="S38" i="4"/>
  <c r="S37" i="4"/>
  <c r="S36" i="4"/>
  <c r="S35" i="4"/>
  <c r="S34" i="4"/>
  <c r="N26" i="4"/>
  <c r="P26" i="4" s="1"/>
  <c r="S33" i="4"/>
  <c r="N20" i="4"/>
  <c r="P20" i="4" s="1"/>
  <c r="S32" i="4"/>
  <c r="N39" i="4"/>
  <c r="P39" i="4" s="1"/>
  <c r="S31" i="4"/>
  <c r="N19" i="4"/>
  <c r="P19" i="4" s="1"/>
  <c r="S30" i="4"/>
  <c r="N23" i="4"/>
  <c r="P23" i="4" s="1"/>
  <c r="S29" i="4"/>
  <c r="N25" i="4"/>
  <c r="P25" i="4" s="1"/>
  <c r="S28" i="4"/>
  <c r="N32" i="4"/>
  <c r="P32" i="4" s="1"/>
  <c r="S27" i="4"/>
  <c r="N42" i="4"/>
  <c r="P42" i="4" s="1"/>
  <c r="S26" i="4"/>
  <c r="N29" i="4"/>
  <c r="P29" i="4" s="1"/>
  <c r="S25" i="4"/>
  <c r="N21" i="4"/>
  <c r="P21" i="4" s="1"/>
  <c r="S24" i="4"/>
  <c r="N43" i="4"/>
  <c r="P43" i="4" s="1"/>
  <c r="S23" i="4"/>
  <c r="S22" i="4"/>
  <c r="N45" i="4"/>
  <c r="Q45" i="4" s="1"/>
  <c r="S21" i="4"/>
  <c r="N47" i="4"/>
  <c r="Q47" i="4" s="1"/>
  <c r="S20" i="4"/>
  <c r="N52" i="4"/>
  <c r="Q52" i="4" s="1"/>
  <c r="S19" i="4"/>
  <c r="N51" i="4"/>
  <c r="Q51" i="4" s="1"/>
  <c r="S18" i="4"/>
  <c r="N50" i="4"/>
  <c r="Q50" i="4" s="1"/>
  <c r="S17" i="4"/>
  <c r="N53" i="4"/>
  <c r="Q53" i="4" s="1"/>
  <c r="S16" i="4"/>
  <c r="N49" i="4"/>
  <c r="Q49" i="4" s="1"/>
  <c r="N55" i="4"/>
  <c r="Q55" i="4" s="1"/>
  <c r="N48" i="4"/>
  <c r="Q48" i="4" s="1"/>
  <c r="N54" i="4"/>
  <c r="Q54" i="4" s="1"/>
  <c r="N10" i="4"/>
  <c r="R10" i="4" s="1"/>
  <c r="S15" i="4"/>
  <c r="N14" i="4"/>
  <c r="O14" i="4" s="1"/>
  <c r="S14" i="4"/>
  <c r="N44" i="4"/>
  <c r="Q44" i="4" s="1"/>
  <c r="S13" i="4"/>
  <c r="N9" i="4"/>
  <c r="R9" i="4" s="1"/>
  <c r="S12" i="4"/>
  <c r="N41" i="4"/>
  <c r="P41" i="4" s="1"/>
  <c r="S11" i="4"/>
  <c r="N36" i="4"/>
  <c r="P36" i="4" s="1"/>
  <c r="S10" i="4"/>
  <c r="N13" i="4"/>
  <c r="O13" i="4" s="1"/>
  <c r="S9" i="4"/>
  <c r="N24" i="4"/>
  <c r="P24" i="4" s="1"/>
  <c r="S8" i="4"/>
  <c r="N46" i="4"/>
  <c r="Q46" i="4" s="1"/>
  <c r="N8" i="4"/>
  <c r="R8" i="4" s="1"/>
  <c r="M4" i="4"/>
  <c r="L4" i="4"/>
  <c r="K4" i="4"/>
  <c r="J4" i="4"/>
  <c r="R4" i="4" l="1"/>
  <c r="S4" i="4"/>
  <c r="P4" i="4"/>
  <c r="Q4" i="4"/>
  <c r="O4" i="4"/>
  <c r="N4" i="4" l="1"/>
  <c r="S11" i="1"/>
  <c r="S17" i="1"/>
  <c r="S19" i="1"/>
  <c r="S24" i="1"/>
  <c r="S27" i="1"/>
  <c r="S29" i="1"/>
  <c r="S30" i="1"/>
  <c r="S31" i="1"/>
  <c r="S32" i="1"/>
  <c r="S33" i="1"/>
  <c r="S34" i="1"/>
  <c r="S35" i="1"/>
  <c r="S36" i="1"/>
  <c r="S37" i="1"/>
  <c r="S38" i="1"/>
  <c r="S39" i="1"/>
  <c r="S44" i="1"/>
  <c r="S45" i="1"/>
  <c r="S51" i="1"/>
  <c r="S52" i="1"/>
  <c r="S53" i="1"/>
  <c r="S54" i="1"/>
  <c r="S55" i="1"/>
  <c r="S56" i="1"/>
  <c r="S57" i="1"/>
  <c r="S58" i="1"/>
  <c r="S59" i="1"/>
  <c r="S60" i="1"/>
  <c r="N53" i="1" l="1"/>
  <c r="O53" i="1" s="1"/>
  <c r="N42" i="1"/>
  <c r="O42" i="1" s="1"/>
  <c r="N60" i="1"/>
  <c r="O60" i="1" s="1"/>
  <c r="N44" i="1"/>
  <c r="O44" i="1" s="1"/>
  <c r="N49" i="1"/>
  <c r="O49" i="1" s="1"/>
  <c r="N50" i="1"/>
  <c r="O50" i="1" s="1"/>
  <c r="N46" i="1"/>
  <c r="O46" i="1" s="1"/>
  <c r="N51" i="1"/>
  <c r="P51" i="1" s="1"/>
  <c r="N39" i="1"/>
  <c r="O39" i="1" s="1"/>
  <c r="N40" i="1"/>
  <c r="O40" i="1" s="1"/>
  <c r="N38" i="1"/>
  <c r="O38" i="1" s="1"/>
  <c r="N41" i="1"/>
  <c r="P41" i="1" s="1"/>
  <c r="N58" i="1"/>
  <c r="P58" i="1" s="1"/>
  <c r="N37" i="1"/>
  <c r="P37" i="1" s="1"/>
  <c r="N48" i="1"/>
  <c r="P48" i="1" s="1"/>
  <c r="N52" i="1"/>
  <c r="P52" i="1" s="1"/>
  <c r="N27" i="1"/>
  <c r="P27" i="1" s="1"/>
  <c r="N57" i="1"/>
  <c r="P57" i="1" s="1"/>
  <c r="N30" i="1"/>
  <c r="P30" i="1" s="1"/>
  <c r="N35" i="1"/>
  <c r="P35" i="1" s="1"/>
  <c r="N54" i="1"/>
  <c r="P54" i="1" s="1"/>
  <c r="N23" i="1"/>
  <c r="P23" i="1" s="1"/>
  <c r="N56" i="1"/>
  <c r="P56" i="1" s="1"/>
  <c r="N36" i="1"/>
  <c r="P36" i="1" s="1"/>
  <c r="N59" i="1"/>
  <c r="P59" i="1" s="1"/>
  <c r="N28" i="1"/>
  <c r="O28" i="1" s="1"/>
  <c r="N29" i="1"/>
  <c r="P29" i="1" s="1"/>
  <c r="N45" i="1"/>
  <c r="P45" i="1" s="1"/>
  <c r="N55" i="1"/>
  <c r="P55" i="1" s="1"/>
  <c r="N25" i="1"/>
  <c r="P25" i="1" s="1"/>
  <c r="N31" i="1"/>
  <c r="P31" i="1" s="1"/>
  <c r="N32" i="1"/>
  <c r="P32" i="1" s="1"/>
  <c r="N47" i="1"/>
  <c r="P47" i="1" s="1"/>
  <c r="N43" i="1"/>
  <c r="O43" i="1" s="1"/>
  <c r="N34" i="1"/>
  <c r="P34" i="1" s="1"/>
  <c r="N33" i="1"/>
  <c r="P33" i="1" s="1"/>
  <c r="N26" i="1"/>
  <c r="P26" i="1" s="1"/>
  <c r="N13" i="1"/>
  <c r="Q13" i="1" s="1"/>
  <c r="N14" i="1"/>
  <c r="Q14" i="1" s="1"/>
  <c r="N16" i="1"/>
  <c r="Q16" i="1" s="1"/>
  <c r="N15" i="1"/>
  <c r="Q15" i="1" s="1"/>
  <c r="N9" i="1"/>
  <c r="Q9" i="1" s="1"/>
  <c r="N17" i="1"/>
  <c r="Q17" i="1" s="1"/>
  <c r="N18" i="1"/>
  <c r="Q18" i="1" s="1"/>
  <c r="N19" i="1"/>
  <c r="Q19" i="1" s="1"/>
  <c r="N20" i="1"/>
  <c r="Q20" i="1" s="1"/>
  <c r="N11" i="1"/>
  <c r="Q11" i="1" s="1"/>
  <c r="N21" i="1"/>
  <c r="Q21" i="1" s="1"/>
  <c r="N22" i="1"/>
  <c r="Q22" i="1" s="1"/>
  <c r="N24" i="1"/>
  <c r="P24" i="1" s="1"/>
  <c r="M4" i="1"/>
  <c r="S13" i="1"/>
  <c r="S12" i="1"/>
  <c r="S43" i="1" l="1"/>
  <c r="S15" i="1"/>
  <c r="S40" i="1"/>
  <c r="S41" i="1"/>
  <c r="S28" i="1"/>
  <c r="S42" i="1"/>
  <c r="S18" i="1"/>
  <c r="S20" i="1"/>
  <c r="S25" i="1"/>
  <c r="S16" i="1"/>
  <c r="S22" i="1"/>
  <c r="S14" i="1"/>
  <c r="S23" i="1"/>
  <c r="S26" i="1"/>
  <c r="S8" i="1"/>
  <c r="S21" i="1"/>
  <c r="S9" i="1"/>
  <c r="S49" i="1"/>
  <c r="S10" i="1"/>
  <c r="S50" i="1"/>
  <c r="K4" i="1"/>
  <c r="S47" i="1"/>
  <c r="O4" i="1"/>
  <c r="L4" i="1"/>
  <c r="S48" i="1"/>
  <c r="N8" i="1"/>
  <c r="R8" i="1" s="1"/>
  <c r="S46" i="1"/>
  <c r="N10" i="1"/>
  <c r="R10" i="1" s="1"/>
  <c r="J4" i="1"/>
  <c r="N12" i="1"/>
  <c r="R12" i="1" s="1"/>
  <c r="Q4" i="1"/>
  <c r="P4" i="1"/>
  <c r="S4" i="1" l="1"/>
  <c r="R4" i="1"/>
  <c r="N4" i="1" s="1"/>
</calcChain>
</file>

<file path=xl/sharedStrings.xml><?xml version="1.0" encoding="utf-8"?>
<sst xmlns="http://schemas.openxmlformats.org/spreadsheetml/2006/main" count="497" uniqueCount="173">
  <si>
    <t>GEOL30005</t>
  </si>
  <si>
    <t>Code</t>
  </si>
  <si>
    <t>Name</t>
  </si>
  <si>
    <t>Study period</t>
  </si>
  <si>
    <t>Credit Points</t>
  </si>
  <si>
    <t>GEOL30009</t>
  </si>
  <si>
    <t>Advanced Field Geology</t>
  </si>
  <si>
    <t>Applied Geophysics</t>
  </si>
  <si>
    <t>Semester 2</t>
  </si>
  <si>
    <t>GEOL30006</t>
  </si>
  <si>
    <t>Economic Geology</t>
  </si>
  <si>
    <t>GEOL30003</t>
  </si>
  <si>
    <t>Sedimentary Geology</t>
  </si>
  <si>
    <t>GEOL30007</t>
  </si>
  <si>
    <t>Geomicrobiology and Biogeochemistry</t>
  </si>
  <si>
    <t>Semester 1</t>
  </si>
  <si>
    <t>GEOL30004</t>
  </si>
  <si>
    <t>Geochemistry &amp; Petrogenesis</t>
  </si>
  <si>
    <t>GEOL30002</t>
  </si>
  <si>
    <t>Tectonics &amp; Geodynamics</t>
  </si>
  <si>
    <t>GEOL90005</t>
  </si>
  <si>
    <t>Hydrogeology/Environmental Geochemistry</t>
  </si>
  <si>
    <t>GEOL90027</t>
  </si>
  <si>
    <t>Advanced Structural Mapping</t>
  </si>
  <si>
    <t>GEOL90028</t>
  </si>
  <si>
    <t>Geochronology and Thermochronology</t>
  </si>
  <si>
    <t>GEOL90029</t>
  </si>
  <si>
    <t>Geology of Gold</t>
  </si>
  <si>
    <t>GEOL90030</t>
  </si>
  <si>
    <t>Coastal Environmental Geomorphology</t>
  </si>
  <si>
    <t>GEOL90031</t>
  </si>
  <si>
    <t>Ore Reserve Estimation</t>
  </si>
  <si>
    <t>GEOL90032</t>
  </si>
  <si>
    <t>Introduction to Mineralogy</t>
  </si>
  <si>
    <t>GEOL90034</t>
  </si>
  <si>
    <t>Practical Igneous Petrology</t>
  </si>
  <si>
    <t>GEOL90035</t>
  </si>
  <si>
    <t>Geodynamics</t>
  </si>
  <si>
    <t>GEOL90038</t>
  </si>
  <si>
    <t>Igneous Geodynamics and Ore Deposits</t>
  </si>
  <si>
    <t>GEOL90044</t>
  </si>
  <si>
    <t>Ore Deposit Models</t>
  </si>
  <si>
    <t>ERTH90032</t>
  </si>
  <si>
    <t>Interpretation of Satellite Images</t>
  </si>
  <si>
    <t>GEOL90033</t>
  </si>
  <si>
    <t>Mine Safety and Engineering</t>
  </si>
  <si>
    <t>GEOL90045</t>
  </si>
  <si>
    <t>Exploration Skills Mapping</t>
  </si>
  <si>
    <t>ERTH90033</t>
  </si>
  <si>
    <t>Geology from Geophysics</t>
  </si>
  <si>
    <t>GEOL90043</t>
  </si>
  <si>
    <t>Fundamentals of Geological CO2 Storage</t>
  </si>
  <si>
    <t>GEOL90046</t>
  </si>
  <si>
    <t>Environmental Geology Field Techniques</t>
  </si>
  <si>
    <t>ERTH90051</t>
  </si>
  <si>
    <t>Python for Earth Sciences</t>
  </si>
  <si>
    <t>ERTH90034</t>
  </si>
  <si>
    <t>Advanced Hydrogeology</t>
  </si>
  <si>
    <t>GEOM90044</t>
  </si>
  <si>
    <t>Geographic Information Systems</t>
  </si>
  <si>
    <t>GEOL90048</t>
  </si>
  <si>
    <t>Sedimentary Basins and Resource Analysis</t>
  </si>
  <si>
    <t>GEOL90049</t>
  </si>
  <si>
    <t>Introduction to Structural Geology</t>
  </si>
  <si>
    <t>GEOL90050</t>
  </si>
  <si>
    <t>Field Geology of New Zealand</t>
  </si>
  <si>
    <t>GEOL90022</t>
  </si>
  <si>
    <t>Practical Earth Science A</t>
  </si>
  <si>
    <t>GEOL90023</t>
  </si>
  <si>
    <t>Practical Earth Science B</t>
  </si>
  <si>
    <t>GEOL90024</t>
  </si>
  <si>
    <t>Project In Geoscience</t>
  </si>
  <si>
    <t>PROFESSIONAL SKILLS</t>
  </si>
  <si>
    <t>BUSA90403</t>
  </si>
  <si>
    <t>Business Tools: Money People &amp; Processes</t>
  </si>
  <si>
    <t>SCIE90006</t>
  </si>
  <si>
    <t>Scientists,Communication &amp; the Workplace</t>
  </si>
  <si>
    <t>MKTG90022</t>
  </si>
  <si>
    <t>Commercialisation of Science</t>
  </si>
  <si>
    <t>SCIE90012</t>
  </si>
  <si>
    <t>Science Communication</t>
  </si>
  <si>
    <t>MAST90007</t>
  </si>
  <si>
    <t>Statistics for Research Workers</t>
  </si>
  <si>
    <t>SCIE90013</t>
  </si>
  <si>
    <t>Communication for Research Scientists</t>
  </si>
  <si>
    <t>MAST90072</t>
  </si>
  <si>
    <t>Data and Decision Making</t>
  </si>
  <si>
    <t>SKIL90004</t>
  </si>
  <si>
    <t>Project Management in Science</t>
  </si>
  <si>
    <t>LING90002</t>
  </si>
  <si>
    <t>Presenting Academic Discourse</t>
  </si>
  <si>
    <t>MGMT90171</t>
  </si>
  <si>
    <t>Leadership in Science</t>
  </si>
  <si>
    <t>COMP90059</t>
  </si>
  <si>
    <t>Introduction to Programming</t>
  </si>
  <si>
    <t>GEOL90025</t>
  </si>
  <si>
    <t>Research Project In Geoscience</t>
  </si>
  <si>
    <t>3rd year</t>
  </si>
  <si>
    <t>CORE</t>
  </si>
  <si>
    <t>Semester 1-2</t>
  </si>
  <si>
    <t>Summer Term, 1, 2</t>
  </si>
  <si>
    <t>CORE - TOTAL 50</t>
  </si>
  <si>
    <t>ECONOMIC</t>
  </si>
  <si>
    <t>ENERGY</t>
  </si>
  <si>
    <t>ENVT</t>
  </si>
  <si>
    <t>GEOTECH</t>
  </si>
  <si>
    <t>SEMESTER 1</t>
  </si>
  <si>
    <t>SEMESTER 2</t>
  </si>
  <si>
    <t>SEMESTER 3</t>
  </si>
  <si>
    <t>SEMESTER 4</t>
  </si>
  <si>
    <t>50 POINTS PER SEMESTER</t>
  </si>
  <si>
    <t>Semester 2 - August</t>
  </si>
  <si>
    <t>Semester 2 - July</t>
  </si>
  <si>
    <t>Semester 2 - October</t>
  </si>
  <si>
    <t>Semester 2 - September</t>
  </si>
  <si>
    <t>Semester 1 - June</t>
  </si>
  <si>
    <t>Semester 1 - March</t>
  </si>
  <si>
    <t>Semester 1 - May</t>
  </si>
  <si>
    <t>Semester 1 - Summer Term</t>
  </si>
  <si>
    <t>Semester 2 - Winter Term</t>
  </si>
  <si>
    <t>Semester 1 - April</t>
  </si>
  <si>
    <t>Semester 1 - April-May</t>
  </si>
  <si>
    <t>ELECTIVE (3rd year)</t>
  </si>
  <si>
    <t>ELECTIVE (VIEPS)</t>
  </si>
  <si>
    <t>PROFESSIONAL</t>
  </si>
  <si>
    <t>SEMESTER TOTALS - SHOULD BE 50</t>
  </si>
  <si>
    <t>THESE CELLS WILL BE GREEN IF CORRECT, RED IF TOO HIGH</t>
  </si>
  <si>
    <t>vieps electives</t>
  </si>
  <si>
    <t>professional skills</t>
  </si>
  <si>
    <t>core</t>
  </si>
  <si>
    <t>Component totals</t>
  </si>
  <si>
    <t>vieps</t>
  </si>
  <si>
    <t>professional</t>
  </si>
  <si>
    <t>overall</t>
  </si>
  <si>
    <t>credits</t>
  </si>
  <si>
    <t>IMPORTANCE 1 (NOT) TO 5 (VERY), 6 (COMPULSORY or PROF)</t>
  </si>
  <si>
    <t xml:space="preserve">COMPONENT </t>
  </si>
  <si>
    <t>only edit within the yellow area - the rest of the sheet is locked</t>
  </si>
  <si>
    <t>UP TO 50 CREDITS ALLOWED, NOT REQUIRED</t>
  </si>
  <si>
    <t>count</t>
  </si>
  <si>
    <t>Duplications</t>
  </si>
  <si>
    <t>GEOL20004</t>
  </si>
  <si>
    <t>Field Mapping and Sedimentary Geology</t>
  </si>
  <si>
    <t>ELECTIVE (2nd year)</t>
  </si>
  <si>
    <t>GEOL20001</t>
  </si>
  <si>
    <t>Geology of Southeast Australia</t>
  </si>
  <si>
    <t>Structural and Metamorphic Geology</t>
  </si>
  <si>
    <t>GEOL20002</t>
  </si>
  <si>
    <t>GEOL20003</t>
  </si>
  <si>
    <t>Earth Composition, Minerals and Magmas</t>
  </si>
  <si>
    <t>ERTH20002</t>
  </si>
  <si>
    <t>Environmental Geosciences</t>
  </si>
  <si>
    <t>EVSC90014</t>
  </si>
  <si>
    <t>Environmental Risk Assessment</t>
  </si>
  <si>
    <t>CHEM90007</t>
  </si>
  <si>
    <t>Environmental Chemistry</t>
  </si>
  <si>
    <t>SCIE90017</t>
  </si>
  <si>
    <t>Science and Technology Internship</t>
  </si>
  <si>
    <t>2ND/3rd YEAR</t>
  </si>
  <si>
    <t>2nd/3rd year</t>
  </si>
  <si>
    <t>75-112.5 CREDITS REQUIRED</t>
  </si>
  <si>
    <t>37.5-62.5 CREDITS REQUIRED</t>
  </si>
  <si>
    <t>50 CREDITS COMPULSORY</t>
  </si>
  <si>
    <t>VIEPS (INCLUDING 2ND/3RD YEAR)</t>
  </si>
  <si>
    <t>STREAM</t>
  </si>
  <si>
    <t xml:space="preserve">For each course you wish to take, copy its credit points into the semester in which you wish to take the course (yellow cells). Be careful to not select VIEPs courses that overlap with each other. </t>
  </si>
  <si>
    <t xml:space="preserve">Each semester should have 50 points. The light showing the points total for the semester will go green if it =50 </t>
  </si>
  <si>
    <r>
      <t xml:space="preserve">Make sure that totals for each component of the course (Columns N-R) are within the required limits (cells will turn </t>
    </r>
    <r>
      <rPr>
        <b/>
        <sz val="11"/>
        <color theme="9" tint="0.39997558519241921"/>
        <rFont val="Cambria"/>
        <family val="1"/>
      </rPr>
      <t>green</t>
    </r>
    <r>
      <rPr>
        <sz val="11"/>
        <color theme="1"/>
        <rFont val="Cambria"/>
        <family val="2"/>
      </rPr>
      <t>).</t>
    </r>
  </si>
  <si>
    <t>Make sure you haven't listed a course twice (column S will show a red light)</t>
  </si>
  <si>
    <t>Make sure your total = 200 (column N will show a green light)</t>
  </si>
  <si>
    <t xml:space="preserve">Sort the course selection table from largest to smallest, by your BACKUP area of interest first, and  your PRIMARY area of interest second. Courses are ranked by relevance, though you may have different ideas. </t>
  </si>
  <si>
    <t>INSTRUCTIONS</t>
  </si>
  <si>
    <t>only edit within the yellow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</si>
</sst>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mbria"/>
      <family val="2"/>
    </font>
    <font>
      <sz val="11"/>
      <color theme="1"/>
      <name val="Cambria"/>
      <family val="2"/>
    </font>
    <font>
      <sz val="11"/>
      <color rgb="FF006100"/>
      <name val="Cambria"/>
      <family val="2"/>
    </font>
    <font>
      <sz val="11"/>
      <color rgb="FF9C5700"/>
      <name val="Cambria"/>
      <family val="2"/>
    </font>
    <font>
      <b/>
      <sz val="11"/>
      <color theme="0"/>
      <name val="Cambria"/>
      <family val="2"/>
    </font>
    <font>
      <b/>
      <sz val="11"/>
      <color theme="9" tint="0.39997558519241921"/>
      <name val="Cambria"/>
      <family val="1"/>
    </font>
    <font>
      <b/>
      <sz val="16"/>
      <color rgb="FF9C5700"/>
      <name val="Cambria"/>
      <family val="1"/>
    </font>
    <font>
      <sz val="8"/>
      <name val="Cambria"/>
      <family val="2"/>
    </font>
    <font>
      <u/>
      <sz val="11"/>
      <color theme="10"/>
      <name val="Cambria"/>
      <family val="2"/>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A5A5A5"/>
      </patternFill>
    </fill>
    <fill>
      <patternFill patternType="solid">
        <fgColor theme="4" tint="0.59999389629810485"/>
        <bgColor indexed="65"/>
      </patternFill>
    </fill>
    <fill>
      <patternFill patternType="solid">
        <fgColor rgb="FF66FFFF"/>
        <bgColor indexed="64"/>
      </patternFill>
    </fill>
    <fill>
      <patternFill patternType="solid">
        <fgColor rgb="FFFFC000"/>
        <bgColor indexed="64"/>
      </patternFill>
    </fill>
    <fill>
      <patternFill patternType="solid">
        <fgColor theme="2"/>
        <bgColor indexed="64"/>
      </patternFill>
    </fill>
  </fills>
  <borders count="15">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ck">
        <color rgb="FF3F3F3F"/>
      </left>
      <right/>
      <top style="double">
        <color rgb="FF3F3F3F"/>
      </top>
      <bottom style="double">
        <color rgb="FF3F3F3F"/>
      </bottom>
      <diagonal/>
    </border>
    <border>
      <left style="thick">
        <color rgb="FF3F3F3F"/>
      </left>
      <right style="double">
        <color rgb="FF3F3F3F"/>
      </right>
      <top style="double">
        <color rgb="FF3F3F3F"/>
      </top>
      <bottom style="thick">
        <color rgb="FF3F3F3F"/>
      </bottom>
      <diagonal/>
    </border>
    <border>
      <left style="double">
        <color rgb="FF3F3F3F"/>
      </left>
      <right style="double">
        <color rgb="FF3F3F3F"/>
      </right>
      <top style="double">
        <color rgb="FF3F3F3F"/>
      </top>
      <bottom style="thick">
        <color rgb="FF3F3F3F"/>
      </bottom>
      <diagonal/>
    </border>
    <border>
      <left style="thick">
        <color rgb="FF7F7F7F"/>
      </left>
      <right style="thin">
        <color rgb="FF7F7F7F"/>
      </right>
      <top style="thick">
        <color rgb="FF7F7F7F"/>
      </top>
      <bottom style="thin">
        <color rgb="FF7F7F7F"/>
      </bottom>
      <diagonal/>
    </border>
    <border>
      <left style="thin">
        <color rgb="FF7F7F7F"/>
      </left>
      <right style="thick">
        <color rgb="FF7F7F7F"/>
      </right>
      <top style="thick">
        <color rgb="FF7F7F7F"/>
      </top>
      <bottom style="thin">
        <color rgb="FF7F7F7F"/>
      </bottom>
      <diagonal/>
    </border>
    <border>
      <left style="thick">
        <color rgb="FF7F7F7F"/>
      </left>
      <right style="thin">
        <color rgb="FF7F7F7F"/>
      </right>
      <top style="thin">
        <color rgb="FF7F7F7F"/>
      </top>
      <bottom style="thin">
        <color rgb="FF7F7F7F"/>
      </bottom>
      <diagonal/>
    </border>
    <border>
      <left style="thin">
        <color rgb="FF7F7F7F"/>
      </left>
      <right style="thick">
        <color rgb="FF7F7F7F"/>
      </right>
      <top style="thin">
        <color rgb="FF7F7F7F"/>
      </top>
      <bottom style="thin">
        <color rgb="FF7F7F7F"/>
      </bottom>
      <diagonal/>
    </border>
    <border>
      <left style="thick">
        <color rgb="FF7F7F7F"/>
      </left>
      <right style="thin">
        <color rgb="FF7F7F7F"/>
      </right>
      <top style="thin">
        <color rgb="FF7F7F7F"/>
      </top>
      <bottom style="thick">
        <color rgb="FF7F7F7F"/>
      </bottom>
      <diagonal/>
    </border>
    <border>
      <left style="thin">
        <color rgb="FF7F7F7F"/>
      </left>
      <right style="thick">
        <color rgb="FF7F7F7F"/>
      </right>
      <top style="thin">
        <color rgb="FF7F7F7F"/>
      </top>
      <bottom style="thick">
        <color rgb="FF7F7F7F"/>
      </bottom>
      <diagonal/>
    </border>
    <border>
      <left style="medium">
        <color indexed="64"/>
      </left>
      <right/>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1" fillId="5" borderId="0" applyNumberFormat="0" applyBorder="0" applyAlignment="0" applyProtection="0"/>
    <xf numFmtId="0" fontId="8" fillId="0" borderId="0" applyNumberFormat="0" applyFill="0" applyBorder="0" applyAlignment="0" applyProtection="0"/>
  </cellStyleXfs>
  <cellXfs count="48">
    <xf numFmtId="0" fontId="0" fillId="0" borderId="0" xfId="0"/>
    <xf numFmtId="0" fontId="0" fillId="0" borderId="0" xfId="0" applyAlignment="1">
      <alignment horizontal="left"/>
    </xf>
    <xf numFmtId="0" fontId="0" fillId="0" borderId="0" xfId="0" applyAlignment="1">
      <alignment vertical="center"/>
    </xf>
    <xf numFmtId="0" fontId="0" fillId="0" borderId="0" xfId="0" applyAlignment="1">
      <alignment horizontal="center"/>
    </xf>
    <xf numFmtId="0" fontId="4" fillId="4" borderId="1" xfId="3" applyAlignment="1">
      <alignment horizontal="left"/>
    </xf>
    <xf numFmtId="0" fontId="4" fillId="4" borderId="6" xfId="3" applyBorder="1" applyAlignment="1">
      <alignment horizontal="left"/>
    </xf>
    <xf numFmtId="0" fontId="4" fillId="4" borderId="7" xfId="3" applyBorder="1" applyAlignment="1">
      <alignment horizontal="left"/>
    </xf>
    <xf numFmtId="0" fontId="1" fillId="5" borderId="0" xfId="4" applyAlignment="1">
      <alignment vertical="center"/>
    </xf>
    <xf numFmtId="0" fontId="2" fillId="2" borderId="10" xfId="1" applyBorder="1" applyAlignment="1">
      <alignment horizontal="left"/>
    </xf>
    <xf numFmtId="0" fontId="2" fillId="2" borderId="11" xfId="1" applyBorder="1" applyAlignment="1">
      <alignment horizontal="left"/>
    </xf>
    <xf numFmtId="0" fontId="1" fillId="5" borderId="0" xfId="4" applyAlignment="1" applyProtection="1">
      <alignment vertical="center"/>
      <protection locked="0"/>
    </xf>
    <xf numFmtId="0" fontId="0" fillId="0" borderId="0" xfId="0" applyAlignment="1" applyProtection="1">
      <alignment horizontal="left"/>
      <protection locked="0"/>
    </xf>
    <xf numFmtId="0" fontId="3" fillId="3" borderId="0" xfId="2" applyBorder="1" applyAlignment="1" applyProtection="1">
      <alignment horizontal="left"/>
      <protection locked="0"/>
    </xf>
    <xf numFmtId="0" fontId="0" fillId="6" borderId="0" xfId="0" applyFill="1"/>
    <xf numFmtId="0" fontId="2" fillId="6" borderId="8" xfId="1" applyFill="1" applyBorder="1" applyAlignment="1">
      <alignment horizontal="left"/>
    </xf>
    <xf numFmtId="0" fontId="2" fillId="6" borderId="9" xfId="1" applyFill="1" applyBorder="1" applyAlignment="1">
      <alignment horizontal="left"/>
    </xf>
    <xf numFmtId="0" fontId="0" fillId="6" borderId="0" xfId="0" applyFill="1" applyAlignment="1">
      <alignment horizontal="left"/>
    </xf>
    <xf numFmtId="0" fontId="2" fillId="7" borderId="10" xfId="1" applyFill="1" applyBorder="1" applyAlignment="1">
      <alignment horizontal="left"/>
    </xf>
    <xf numFmtId="0" fontId="2" fillId="7" borderId="11" xfId="1" applyFill="1" applyBorder="1" applyAlignment="1">
      <alignment horizontal="left"/>
    </xf>
    <xf numFmtId="0" fontId="0" fillId="7" borderId="0" xfId="0" applyFill="1"/>
    <xf numFmtId="0" fontId="0" fillId="7" borderId="0" xfId="0" applyFill="1" applyAlignment="1">
      <alignment horizontal="left"/>
    </xf>
    <xf numFmtId="0" fontId="2" fillId="8" borderId="12" xfId="1" applyFill="1" applyBorder="1" applyAlignment="1">
      <alignment horizontal="left"/>
    </xf>
    <xf numFmtId="0" fontId="2" fillId="8" borderId="13" xfId="1" applyFill="1" applyBorder="1" applyAlignment="1">
      <alignment horizontal="left"/>
    </xf>
    <xf numFmtId="0" fontId="0" fillId="8" borderId="0" xfId="0" applyFill="1" applyAlignment="1">
      <alignment horizontal="left"/>
    </xf>
    <xf numFmtId="0" fontId="0" fillId="8" borderId="0" xfId="0" applyFill="1"/>
    <xf numFmtId="0" fontId="2" fillId="2" borderId="0" xfId="1"/>
    <xf numFmtId="0" fontId="2" fillId="2" borderId="0" xfId="1" applyAlignment="1">
      <alignment horizontal="left"/>
    </xf>
    <xf numFmtId="0" fontId="0" fillId="5" borderId="0" xfId="4" applyFont="1" applyAlignment="1">
      <alignment horizontal="left" vertical="center"/>
    </xf>
    <xf numFmtId="0" fontId="0" fillId="0" borderId="0" xfId="0" applyAlignment="1">
      <alignment horizontal="center"/>
    </xf>
    <xf numFmtId="0" fontId="0" fillId="0" borderId="0" xfId="0" applyAlignment="1">
      <alignment horizontal="left" wrapText="1"/>
    </xf>
    <xf numFmtId="0" fontId="6" fillId="3" borderId="14" xfId="2" applyFont="1" applyBorder="1" applyAlignment="1" applyProtection="1">
      <alignment horizontal="center"/>
      <protection locked="0"/>
    </xf>
    <xf numFmtId="0" fontId="6" fillId="3" borderId="0" xfId="2" applyFont="1" applyBorder="1" applyAlignment="1" applyProtection="1">
      <alignment horizontal="center"/>
      <protection locked="0"/>
    </xf>
    <xf numFmtId="0" fontId="4" fillId="4" borderId="1" xfId="3" applyAlignment="1">
      <alignment horizontal="center"/>
    </xf>
    <xf numFmtId="0" fontId="0" fillId="5" borderId="0" xfId="4" applyFont="1" applyAlignment="1">
      <alignment horizontal="center" vertical="center"/>
    </xf>
    <xf numFmtId="0" fontId="1" fillId="5" borderId="0" xfId="4" applyAlignment="1">
      <alignment horizontal="center" vertical="center"/>
    </xf>
    <xf numFmtId="0" fontId="0" fillId="0" borderId="0" xfId="0" applyAlignment="1">
      <alignment horizontal="center"/>
    </xf>
    <xf numFmtId="0" fontId="4" fillId="4" borderId="5" xfId="3" applyBorder="1" applyAlignment="1">
      <alignment horizontal="center"/>
    </xf>
    <xf numFmtId="0" fontId="4" fillId="4" borderId="3" xfId="3" applyBorder="1" applyAlignment="1">
      <alignment horizontal="center"/>
    </xf>
    <xf numFmtId="0" fontId="4" fillId="4" borderId="4" xfId="3" applyBorder="1" applyAlignment="1">
      <alignment horizontal="center"/>
    </xf>
    <xf numFmtId="0" fontId="4" fillId="4" borderId="2" xfId="3" applyBorder="1" applyAlignment="1">
      <alignment horizontal="center"/>
    </xf>
    <xf numFmtId="0" fontId="1" fillId="5" borderId="0" xfId="4" applyAlignment="1">
      <alignment horizontal="left" vertical="center"/>
    </xf>
    <xf numFmtId="0" fontId="3" fillId="3" borderId="0" xfId="2" applyBorder="1" applyAlignment="1" applyProtection="1">
      <alignment horizontal="left"/>
      <protection locked="0"/>
    </xf>
    <xf numFmtId="0" fontId="8" fillId="8" borderId="0" xfId="5" applyFill="1" applyAlignment="1">
      <alignment horizontal="left"/>
    </xf>
    <xf numFmtId="0" fontId="8" fillId="2" borderId="0" xfId="5" applyFill="1" applyAlignment="1">
      <alignment horizontal="left"/>
    </xf>
    <xf numFmtId="0" fontId="8" fillId="6" borderId="0" xfId="5" applyFill="1" applyAlignment="1">
      <alignment horizontal="left"/>
    </xf>
    <xf numFmtId="0" fontId="8" fillId="7" borderId="0" xfId="5" applyFill="1" applyAlignment="1">
      <alignment horizontal="left"/>
    </xf>
    <xf numFmtId="0" fontId="8" fillId="7" borderId="0" xfId="5" applyFill="1"/>
    <xf numFmtId="0" fontId="8" fillId="2" borderId="0" xfId="5" applyFill="1"/>
  </cellXfs>
  <cellStyles count="6">
    <cellStyle name="40% - Accent1" xfId="4" builtinId="31"/>
    <cellStyle name="Check Cell" xfId="3" builtinId="23"/>
    <cellStyle name="Good" xfId="1" builtinId="26"/>
    <cellStyle name="Hyperlink" xfId="5" builtinId="8"/>
    <cellStyle name="Neutral" xfId="2" builtinId="28"/>
    <cellStyle name="Normal" xfId="0" builtinId="0"/>
  </cellStyles>
  <dxfs count="35">
    <dxf>
      <fill>
        <patternFill patternType="solid">
          <fgColor rgb="FF66FFFF"/>
          <bgColor rgb="FF000000"/>
        </patternFill>
      </fill>
    </dxf>
    <dxf>
      <fill>
        <patternFill>
          <bgColor theme="9" tint="0.39994506668294322"/>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ill>
        <patternFill>
          <bgColor theme="9" tint="0.39994506668294322"/>
        </patternFill>
      </fill>
    </dxf>
    <dxf>
      <fill>
        <patternFill>
          <bgColor theme="9" tint="0.39994506668294322"/>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ill>
        <patternFill>
          <bgColor theme="9" tint="0.39994506668294322"/>
        </patternFill>
      </fill>
    </dxf>
    <dxf>
      <font>
        <b/>
        <i val="0"/>
        <color theme="0"/>
      </font>
      <fill>
        <patternFill>
          <bgColor rgb="FFFF0000"/>
        </patternFill>
      </fill>
    </dxf>
    <dxf>
      <fill>
        <patternFill>
          <bgColor theme="9"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handbook.unimelb.edu.au/2020/subjects/geol30003" TargetMode="External"/><Relationship Id="rId18" Type="http://schemas.openxmlformats.org/officeDocument/2006/relationships/hyperlink" Target="https://handbook.unimelb.edu.au/2020/subjects/comp90059" TargetMode="External"/><Relationship Id="rId26" Type="http://schemas.openxmlformats.org/officeDocument/2006/relationships/hyperlink" Target="https://handbook.unimelb.edu.au/2020/subjects/geol90028" TargetMode="External"/><Relationship Id="rId39" Type="http://schemas.openxmlformats.org/officeDocument/2006/relationships/hyperlink" Target="https://handbook.unimelb.edu.au/2020/subjects/geol90050" TargetMode="External"/><Relationship Id="rId3" Type="http://schemas.openxmlformats.org/officeDocument/2006/relationships/hyperlink" Target="https://handbook.unimelb.edu.au/2020/subjects/geol30004" TargetMode="External"/><Relationship Id="rId21" Type="http://schemas.openxmlformats.org/officeDocument/2006/relationships/hyperlink" Target="https://handbook.unimelb.edu.au/2020/subjects/erth90032" TargetMode="External"/><Relationship Id="rId34" Type="http://schemas.openxmlformats.org/officeDocument/2006/relationships/hyperlink" Target="https://handbook.unimelb.edu.au/2020/subjects/geol90038" TargetMode="External"/><Relationship Id="rId42" Type="http://schemas.openxmlformats.org/officeDocument/2006/relationships/hyperlink" Target="https://handbook.unimelb.edu.au/2020/subjects/mast90007" TargetMode="External"/><Relationship Id="rId47" Type="http://schemas.openxmlformats.org/officeDocument/2006/relationships/hyperlink" Target="https://handbook.unimelb.edu.au/2020/subjects/scie90013" TargetMode="External"/><Relationship Id="rId7" Type="http://schemas.openxmlformats.org/officeDocument/2006/relationships/hyperlink" Target="https://handbook.unimelb.edu.au/2020/subjects/busa90403" TargetMode="External"/><Relationship Id="rId12" Type="http://schemas.openxmlformats.org/officeDocument/2006/relationships/hyperlink" Target="https://handbook.unimelb.edu.au/2020/subjects/geol30002" TargetMode="External"/><Relationship Id="rId17" Type="http://schemas.openxmlformats.org/officeDocument/2006/relationships/hyperlink" Target="https://handbook.unimelb.edu.au/2020/subjects/chem90007" TargetMode="External"/><Relationship Id="rId25" Type="http://schemas.openxmlformats.org/officeDocument/2006/relationships/hyperlink" Target="https://handbook.unimelb.edu.au/2020/subjects/geol90027" TargetMode="External"/><Relationship Id="rId33" Type="http://schemas.openxmlformats.org/officeDocument/2006/relationships/hyperlink" Target="https://handbook.unimelb.edu.au/2020/subjects/geol90035" TargetMode="External"/><Relationship Id="rId38" Type="http://schemas.openxmlformats.org/officeDocument/2006/relationships/hyperlink" Target="https://handbook.unimelb.edu.au/2020/subjects/geol90048" TargetMode="External"/><Relationship Id="rId46" Type="http://schemas.openxmlformats.org/officeDocument/2006/relationships/hyperlink" Target="https://handbook.unimelb.edu.au/2020/subjects/scie90012" TargetMode="External"/><Relationship Id="rId2" Type="http://schemas.openxmlformats.org/officeDocument/2006/relationships/hyperlink" Target="https://handbook.unimelb.edu.au/2020/subjects/geol90005" TargetMode="External"/><Relationship Id="rId16" Type="http://schemas.openxmlformats.org/officeDocument/2006/relationships/hyperlink" Target="https://handbook.unimelb.edu.au/2020/subjects/geol30009" TargetMode="External"/><Relationship Id="rId20" Type="http://schemas.openxmlformats.org/officeDocument/2006/relationships/hyperlink" Target="https://handbook.unimelb.edu.au/2020/subjects/erth90033" TargetMode="External"/><Relationship Id="rId29" Type="http://schemas.openxmlformats.org/officeDocument/2006/relationships/hyperlink" Target="https://handbook.unimelb.edu.au/2020/subjects/geol90031" TargetMode="External"/><Relationship Id="rId41" Type="http://schemas.openxmlformats.org/officeDocument/2006/relationships/hyperlink" Target="https://handbook.unimelb.edu.au/2020/subjects/ling90002" TargetMode="External"/><Relationship Id="rId1" Type="http://schemas.openxmlformats.org/officeDocument/2006/relationships/hyperlink" Target="https://handbook.unimelb.edu.au/2020/subjects/geol90022" TargetMode="External"/><Relationship Id="rId6" Type="http://schemas.openxmlformats.org/officeDocument/2006/relationships/hyperlink" Target="https://handbook.unimelb.edu.au/2020/subjects/geol90023" TargetMode="External"/><Relationship Id="rId11" Type="http://schemas.openxmlformats.org/officeDocument/2006/relationships/hyperlink" Target="https://handbook.unimelb.edu.au/2020/subjects/mast90072" TargetMode="External"/><Relationship Id="rId24" Type="http://schemas.openxmlformats.org/officeDocument/2006/relationships/hyperlink" Target="https://handbook.unimelb.edu.au/2020/subjects/geol90025" TargetMode="External"/><Relationship Id="rId32" Type="http://schemas.openxmlformats.org/officeDocument/2006/relationships/hyperlink" Target="https://handbook.unimelb.edu.au/2020/subjects/geol90034" TargetMode="External"/><Relationship Id="rId37" Type="http://schemas.openxmlformats.org/officeDocument/2006/relationships/hyperlink" Target="https://handbook.unimelb.edu.au/2020/subjects/geol90046" TargetMode="External"/><Relationship Id="rId40" Type="http://schemas.openxmlformats.org/officeDocument/2006/relationships/hyperlink" Target="https://handbook.unimelb.edu.au/2020/subjects/geom90044" TargetMode="External"/><Relationship Id="rId45" Type="http://schemas.openxmlformats.org/officeDocument/2006/relationships/hyperlink" Target="https://handbook.unimelb.edu.au/2020/subjects/scie90006" TargetMode="External"/><Relationship Id="rId5" Type="http://schemas.openxmlformats.org/officeDocument/2006/relationships/hyperlink" Target="https://handbook.unimelb.edu.au/2020/subjects/geol90049" TargetMode="External"/><Relationship Id="rId15" Type="http://schemas.openxmlformats.org/officeDocument/2006/relationships/hyperlink" Target="https://handbook.unimelb.edu.au/2020/subjects/geol30007" TargetMode="External"/><Relationship Id="rId23" Type="http://schemas.openxmlformats.org/officeDocument/2006/relationships/hyperlink" Target="https://handbook.unimelb.edu.au/2020/subjects/evsc90014" TargetMode="External"/><Relationship Id="rId28" Type="http://schemas.openxmlformats.org/officeDocument/2006/relationships/hyperlink" Target="https://handbook.unimelb.edu.au/2020/subjects/geol90030" TargetMode="External"/><Relationship Id="rId36" Type="http://schemas.openxmlformats.org/officeDocument/2006/relationships/hyperlink" Target="https://handbook.unimelb.edu.au/2020/subjects/geol90045" TargetMode="External"/><Relationship Id="rId49" Type="http://schemas.openxmlformats.org/officeDocument/2006/relationships/printerSettings" Target="../printerSettings/printerSettings1.bin"/><Relationship Id="rId10" Type="http://schemas.openxmlformats.org/officeDocument/2006/relationships/hyperlink" Target="https://handbook.unimelb.edu.au/2020/subjects/geol90017" TargetMode="External"/><Relationship Id="rId19" Type="http://schemas.openxmlformats.org/officeDocument/2006/relationships/hyperlink" Target="https://handbook.unimelb.edu.au/2020/subjects/erth90032" TargetMode="External"/><Relationship Id="rId31" Type="http://schemas.openxmlformats.org/officeDocument/2006/relationships/hyperlink" Target="https://handbook.unimelb.edu.au/2020/subjects/geol90033" TargetMode="External"/><Relationship Id="rId44" Type="http://schemas.openxmlformats.org/officeDocument/2006/relationships/hyperlink" Target="https://handbook.unimelb.edu.au/2020/subjects/mktg90022" TargetMode="External"/><Relationship Id="rId4" Type="http://schemas.openxmlformats.org/officeDocument/2006/relationships/hyperlink" Target="https://handbook.unimelb.edu.au/2020/subjects/geol90043" TargetMode="External"/><Relationship Id="rId9" Type="http://schemas.openxmlformats.org/officeDocument/2006/relationships/hyperlink" Target="https://handbook.unimelb.edu.au/2020/subjects/geol90024" TargetMode="External"/><Relationship Id="rId14" Type="http://schemas.openxmlformats.org/officeDocument/2006/relationships/hyperlink" Target="https://handbook.unimelb.edu.au/2020/subjects/geol30006" TargetMode="External"/><Relationship Id="rId22" Type="http://schemas.openxmlformats.org/officeDocument/2006/relationships/hyperlink" Target="https://handbook.unimelb.edu.au/2020/subjects/erth90051" TargetMode="External"/><Relationship Id="rId27" Type="http://schemas.openxmlformats.org/officeDocument/2006/relationships/hyperlink" Target="https://handbook.unimelb.edu.au/2020/subjects/geol90029" TargetMode="External"/><Relationship Id="rId30" Type="http://schemas.openxmlformats.org/officeDocument/2006/relationships/hyperlink" Target="https://handbook.unimelb.edu.au/2020/subjects/geol90032" TargetMode="External"/><Relationship Id="rId35" Type="http://schemas.openxmlformats.org/officeDocument/2006/relationships/hyperlink" Target="https://handbook.unimelb.edu.au/2020/subjects/geol90044" TargetMode="External"/><Relationship Id="rId43" Type="http://schemas.openxmlformats.org/officeDocument/2006/relationships/hyperlink" Target="https://handbook.unimelb.edu.au/2020/subjects/mgmt90171" TargetMode="External"/><Relationship Id="rId48" Type="http://schemas.openxmlformats.org/officeDocument/2006/relationships/hyperlink" Target="https://handbook.unimelb.edu.au/2020/subjects/skil90004" TargetMode="External"/><Relationship Id="rId8" Type="http://schemas.openxmlformats.org/officeDocument/2006/relationships/hyperlink" Target="https://handbook.unimelb.edu.au/2020/subjects/geol300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10550-8E07-4554-A4A9-2276DDDE0910}">
  <dimension ref="A1:N6"/>
  <sheetViews>
    <sheetView workbookViewId="0">
      <selection activeCell="D8" sqref="D8"/>
    </sheetView>
  </sheetViews>
  <sheetFormatPr defaultRowHeight="14.25" x14ac:dyDescent="0.2"/>
  <sheetData>
    <row r="1" spans="1:14" x14ac:dyDescent="0.2">
      <c r="A1" s="1" t="s">
        <v>171</v>
      </c>
      <c r="B1" s="40" t="s">
        <v>170</v>
      </c>
      <c r="C1" s="40"/>
      <c r="D1" s="40"/>
      <c r="E1" s="40"/>
      <c r="F1" s="40"/>
      <c r="G1" s="40"/>
      <c r="H1" s="40"/>
      <c r="I1" s="40"/>
      <c r="J1" s="40"/>
      <c r="K1" s="40"/>
      <c r="L1" s="40"/>
      <c r="M1" s="40"/>
      <c r="N1" s="40"/>
    </row>
    <row r="2" spans="1:14" x14ac:dyDescent="0.2">
      <c r="A2" s="1"/>
      <c r="B2" s="41" t="s">
        <v>165</v>
      </c>
      <c r="C2" s="41"/>
      <c r="D2" s="41"/>
      <c r="E2" s="41"/>
      <c r="F2" s="41"/>
      <c r="G2" s="41"/>
      <c r="H2" s="41"/>
      <c r="I2" s="41"/>
      <c r="J2" s="41"/>
      <c r="K2" s="41"/>
      <c r="L2" s="41"/>
      <c r="M2" s="41"/>
      <c r="N2" s="41"/>
    </row>
    <row r="3" spans="1:14" x14ac:dyDescent="0.2">
      <c r="A3" s="1"/>
      <c r="B3" s="29" t="s">
        <v>166</v>
      </c>
      <c r="C3" s="29"/>
      <c r="D3" s="29"/>
      <c r="E3" s="29"/>
      <c r="F3" s="29"/>
      <c r="G3" s="29"/>
      <c r="H3" s="29"/>
      <c r="I3" s="29"/>
      <c r="J3" s="29"/>
      <c r="K3" s="29"/>
      <c r="L3" s="29"/>
      <c r="M3" s="29"/>
      <c r="N3" s="29"/>
    </row>
    <row r="4" spans="1:14" x14ac:dyDescent="0.2">
      <c r="A4" s="1"/>
      <c r="B4" s="29" t="s">
        <v>167</v>
      </c>
      <c r="C4" s="29"/>
      <c r="D4" s="29"/>
      <c r="E4" s="29"/>
      <c r="F4" s="29"/>
      <c r="G4" s="29"/>
      <c r="H4" s="29"/>
      <c r="I4" s="29"/>
      <c r="J4" s="29"/>
      <c r="K4" s="29"/>
      <c r="L4" s="29"/>
      <c r="M4" s="29"/>
      <c r="N4" s="29"/>
    </row>
    <row r="5" spans="1:14" x14ac:dyDescent="0.2">
      <c r="A5" s="1"/>
      <c r="B5" s="29" t="s">
        <v>168</v>
      </c>
      <c r="C5" s="29"/>
      <c r="D5" s="29"/>
      <c r="E5" s="29"/>
      <c r="F5" s="29"/>
      <c r="G5" s="29"/>
      <c r="H5" s="29"/>
      <c r="I5" s="29"/>
      <c r="J5" s="29"/>
      <c r="K5" s="29"/>
      <c r="L5" s="29"/>
      <c r="M5" s="29"/>
      <c r="N5" s="29"/>
    </row>
    <row r="6" spans="1:14" x14ac:dyDescent="0.2">
      <c r="A6" s="1"/>
      <c r="B6" s="29" t="s">
        <v>169</v>
      </c>
      <c r="C6" s="29"/>
      <c r="D6" s="29"/>
      <c r="E6" s="29"/>
      <c r="F6" s="29"/>
      <c r="G6" s="29"/>
      <c r="H6" s="29"/>
      <c r="I6" s="29"/>
      <c r="J6" s="29"/>
      <c r="K6" s="29"/>
      <c r="L6" s="29"/>
      <c r="M6" s="29"/>
      <c r="N6" s="29"/>
    </row>
  </sheetData>
  <mergeCells count="6">
    <mergeCell ref="B1:N1"/>
    <mergeCell ref="B3:N3"/>
    <mergeCell ref="B2:N2"/>
    <mergeCell ref="B4:N4"/>
    <mergeCell ref="B5:N5"/>
    <mergeCell ref="B6:N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CD48-F1ED-4AC0-A802-CB9F3F490643}">
  <dimension ref="A1:S55"/>
  <sheetViews>
    <sheetView tabSelected="1" zoomScaleNormal="100" workbookViewId="0">
      <pane xSplit="3" ySplit="7" topLeftCell="D14" activePane="bottomRight" state="frozen"/>
      <selection pane="topRight" activeCell="B1" sqref="B1"/>
      <selection pane="bottomLeft" activeCell="A3" sqref="A3"/>
      <selection pane="bottomRight" activeCell="J9" sqref="J9"/>
    </sheetView>
  </sheetViews>
  <sheetFormatPr defaultRowHeight="14.25" x14ac:dyDescent="0.2"/>
  <cols>
    <col min="1" max="1" width="20" style="1" customWidth="1"/>
    <col min="2" max="2" width="38.75" style="1" customWidth="1"/>
    <col min="3" max="3" width="17.875" style="1" customWidth="1"/>
    <col min="4" max="4" width="22.25" style="1" bestFit="1" customWidth="1"/>
    <col min="5" max="5" width="13" style="1" bestFit="1" customWidth="1"/>
    <col min="6" max="9" width="16.375" style="2" customWidth="1"/>
    <col min="10" max="13" width="13.125" style="1" bestFit="1" customWidth="1"/>
    <col min="14" max="18" width="9" style="1"/>
    <col min="19" max="19" width="12.25" style="1" bestFit="1" customWidth="1"/>
    <col min="20" max="16384" width="9" style="1"/>
  </cols>
  <sheetData>
    <row r="1" spans="1:19" ht="21" thickBot="1" x14ac:dyDescent="0.35">
      <c r="A1" s="30" t="s">
        <v>172</v>
      </c>
      <c r="B1" s="31"/>
      <c r="C1" s="31"/>
      <c r="D1" s="31"/>
    </row>
    <row r="2" spans="1:19" ht="15.75" thickTop="1" thickBot="1" x14ac:dyDescent="0.25">
      <c r="A2" s="14" t="s">
        <v>158</v>
      </c>
      <c r="B2" s="15" t="s">
        <v>138</v>
      </c>
      <c r="J2" s="4" t="s">
        <v>126</v>
      </c>
      <c r="K2" s="4"/>
      <c r="L2" s="4"/>
      <c r="M2" s="4"/>
      <c r="N2" s="39" t="s">
        <v>130</v>
      </c>
      <c r="O2" s="37"/>
      <c r="P2" s="37"/>
      <c r="Q2" s="37"/>
      <c r="R2" s="38"/>
      <c r="S2" s="32" t="s">
        <v>140</v>
      </c>
    </row>
    <row r="3" spans="1:19" ht="15.75" thickTop="1" thickBot="1" x14ac:dyDescent="0.25">
      <c r="A3" s="8" t="s">
        <v>163</v>
      </c>
      <c r="B3" s="9" t="s">
        <v>160</v>
      </c>
      <c r="J3" s="36" t="s">
        <v>125</v>
      </c>
      <c r="K3" s="37"/>
      <c r="L3" s="37"/>
      <c r="M3" s="38"/>
      <c r="N3" s="4" t="s">
        <v>133</v>
      </c>
      <c r="O3" s="4" t="s">
        <v>97</v>
      </c>
      <c r="P3" s="4" t="s">
        <v>131</v>
      </c>
      <c r="Q3" s="4" t="s">
        <v>132</v>
      </c>
      <c r="R3" s="4" t="s">
        <v>129</v>
      </c>
      <c r="S3" s="32"/>
    </row>
    <row r="4" spans="1:19" ht="15.75" thickTop="1" thickBot="1" x14ac:dyDescent="0.25">
      <c r="A4" s="17" t="s">
        <v>72</v>
      </c>
      <c r="B4" s="18" t="s">
        <v>161</v>
      </c>
      <c r="J4" s="5">
        <f>SUM(J8:J55)</f>
        <v>0</v>
      </c>
      <c r="K4" s="6">
        <f>SUM(K8:K55)</f>
        <v>0</v>
      </c>
      <c r="L4" s="6">
        <f>SUM(L8:L55)</f>
        <v>0</v>
      </c>
      <c r="M4" s="6">
        <f>SUM(M8:M55)</f>
        <v>0</v>
      </c>
      <c r="N4" s="4">
        <f>SUM(P4:R4)</f>
        <v>0</v>
      </c>
      <c r="O4" s="4">
        <f>SUM(O8:O55)</f>
        <v>0</v>
      </c>
      <c r="P4" s="4">
        <f>SUM(O8:P55)</f>
        <v>0</v>
      </c>
      <c r="Q4" s="4">
        <f>SUM(Q8:Q55)</f>
        <v>0</v>
      </c>
      <c r="R4" s="4">
        <f>SUM(R8:R55)</f>
        <v>0</v>
      </c>
      <c r="S4" s="4">
        <f>MAX(S8:S55)</f>
        <v>0</v>
      </c>
    </row>
    <row r="5" spans="1:19" ht="15.75" thickTop="1" thickBot="1" x14ac:dyDescent="0.25">
      <c r="A5" s="21" t="s">
        <v>98</v>
      </c>
      <c r="B5" s="22" t="s">
        <v>162</v>
      </c>
      <c r="F5" s="33" t="s">
        <v>135</v>
      </c>
      <c r="G5" s="34"/>
      <c r="H5" s="34"/>
      <c r="I5" s="34"/>
      <c r="J5" s="35" t="s">
        <v>110</v>
      </c>
      <c r="K5" s="35"/>
      <c r="L5" s="35"/>
      <c r="M5" s="35"/>
    </row>
    <row r="6" spans="1:19" ht="15" thickTop="1" x14ac:dyDescent="0.2">
      <c r="F6" s="27" t="s">
        <v>164</v>
      </c>
      <c r="G6" s="27" t="s">
        <v>164</v>
      </c>
      <c r="H6" s="27" t="s">
        <v>164</v>
      </c>
      <c r="I6" s="27" t="s">
        <v>164</v>
      </c>
      <c r="J6" s="28"/>
      <c r="K6" s="28"/>
      <c r="L6" s="28"/>
      <c r="M6" s="28"/>
    </row>
    <row r="7" spans="1:19" x14ac:dyDescent="0.2">
      <c r="A7" s="11" t="s">
        <v>1</v>
      </c>
      <c r="B7" s="11" t="s">
        <v>2</v>
      </c>
      <c r="C7" s="11" t="s">
        <v>136</v>
      </c>
      <c r="D7" s="11" t="s">
        <v>3</v>
      </c>
      <c r="E7" s="11" t="s">
        <v>4</v>
      </c>
      <c r="F7" s="10" t="s">
        <v>102</v>
      </c>
      <c r="G7" s="10" t="s">
        <v>103</v>
      </c>
      <c r="H7" s="10" t="s">
        <v>104</v>
      </c>
      <c r="I7" s="10" t="s">
        <v>105</v>
      </c>
      <c r="J7" s="11" t="s">
        <v>106</v>
      </c>
      <c r="K7" s="11" t="s">
        <v>107</v>
      </c>
      <c r="L7" s="11" t="s">
        <v>108</v>
      </c>
      <c r="M7" s="11" t="s">
        <v>109</v>
      </c>
      <c r="N7" s="11" t="s">
        <v>134</v>
      </c>
      <c r="O7" s="11" t="s">
        <v>159</v>
      </c>
      <c r="P7" s="11" t="s">
        <v>127</v>
      </c>
      <c r="Q7" s="11" t="s">
        <v>128</v>
      </c>
      <c r="R7" s="11" t="s">
        <v>129</v>
      </c>
      <c r="S7" s="1" t="s">
        <v>139</v>
      </c>
    </row>
    <row r="8" spans="1:19" x14ac:dyDescent="0.2">
      <c r="A8" s="42" t="s">
        <v>66</v>
      </c>
      <c r="B8" s="23" t="s">
        <v>67</v>
      </c>
      <c r="C8" s="23" t="s">
        <v>101</v>
      </c>
      <c r="D8" s="23" t="s">
        <v>99</v>
      </c>
      <c r="E8" s="24">
        <v>12.5</v>
      </c>
      <c r="F8" s="7">
        <v>6</v>
      </c>
      <c r="G8" s="7">
        <v>6</v>
      </c>
      <c r="H8" s="7">
        <v>6</v>
      </c>
      <c r="I8" s="7">
        <v>6</v>
      </c>
      <c r="J8" s="12"/>
      <c r="K8" s="12"/>
      <c r="L8" s="12"/>
      <c r="M8" s="12"/>
      <c r="N8" s="1">
        <f>SUM(J8:M8)</f>
        <v>0</v>
      </c>
      <c r="R8" s="1">
        <f>IF($N8&gt;0,$E8,0)</f>
        <v>0</v>
      </c>
      <c r="S8" s="1">
        <f t="shared" ref="S8:S55" si="0">COUNT(J8:M8)</f>
        <v>0</v>
      </c>
    </row>
    <row r="9" spans="1:19" x14ac:dyDescent="0.2">
      <c r="A9" s="42" t="s">
        <v>68</v>
      </c>
      <c r="B9" s="23" t="s">
        <v>69</v>
      </c>
      <c r="C9" s="23" t="s">
        <v>101</v>
      </c>
      <c r="D9" s="23" t="s">
        <v>99</v>
      </c>
      <c r="E9" s="24">
        <v>12.5</v>
      </c>
      <c r="F9" s="7">
        <v>6</v>
      </c>
      <c r="G9" s="7">
        <v>6</v>
      </c>
      <c r="H9" s="7">
        <v>6</v>
      </c>
      <c r="I9" s="7">
        <v>6</v>
      </c>
      <c r="J9" s="12"/>
      <c r="K9" s="12"/>
      <c r="L9" s="12"/>
      <c r="M9" s="12"/>
      <c r="N9" s="1">
        <f>SUM(J9:M9)</f>
        <v>0</v>
      </c>
      <c r="R9" s="1">
        <f>IF($N9&gt;0,$E9,0)</f>
        <v>0</v>
      </c>
      <c r="S9" s="1">
        <f t="shared" si="0"/>
        <v>0</v>
      </c>
    </row>
    <row r="10" spans="1:19" x14ac:dyDescent="0.2">
      <c r="A10" s="42" t="s">
        <v>70</v>
      </c>
      <c r="B10" s="23" t="s">
        <v>71</v>
      </c>
      <c r="C10" s="23" t="s">
        <v>101</v>
      </c>
      <c r="D10" s="23" t="s">
        <v>99</v>
      </c>
      <c r="E10" s="24">
        <v>25</v>
      </c>
      <c r="F10" s="7">
        <v>6</v>
      </c>
      <c r="G10" s="7">
        <v>6</v>
      </c>
      <c r="H10" s="7">
        <v>6</v>
      </c>
      <c r="I10" s="7">
        <v>6</v>
      </c>
      <c r="J10" s="12"/>
      <c r="K10" s="12"/>
      <c r="L10" s="12"/>
      <c r="M10" s="12"/>
      <c r="N10" s="1">
        <f>SUM(J10:M10)</f>
        <v>0</v>
      </c>
      <c r="R10" s="1">
        <f>IF($N10&gt;0,$E10,0)</f>
        <v>0</v>
      </c>
      <c r="S10" s="1">
        <f t="shared" si="0"/>
        <v>0</v>
      </c>
    </row>
    <row r="11" spans="1:19" x14ac:dyDescent="0.2">
      <c r="A11" s="44" t="s">
        <v>18</v>
      </c>
      <c r="B11" s="16" t="s">
        <v>19</v>
      </c>
      <c r="C11" s="16" t="s">
        <v>122</v>
      </c>
      <c r="D11" s="16" t="s">
        <v>15</v>
      </c>
      <c r="E11" s="13">
        <v>12.5</v>
      </c>
      <c r="F11" s="7">
        <v>4</v>
      </c>
      <c r="G11" s="7">
        <v>3</v>
      </c>
      <c r="H11" s="7">
        <v>1</v>
      </c>
      <c r="I11" s="7">
        <v>2</v>
      </c>
      <c r="J11" s="12"/>
      <c r="K11" s="12"/>
      <c r="L11" s="12"/>
      <c r="M11" s="12"/>
      <c r="N11" s="1">
        <f>SUM(J11:M11)</f>
        <v>0</v>
      </c>
      <c r="O11" s="1">
        <f>IF($N11&gt;0,$E11,0)</f>
        <v>0</v>
      </c>
      <c r="S11" s="1">
        <f t="shared" si="0"/>
        <v>0</v>
      </c>
    </row>
    <row r="12" spans="1:19" x14ac:dyDescent="0.2">
      <c r="A12" s="44" t="s">
        <v>11</v>
      </c>
      <c r="B12" s="16" t="s">
        <v>12</v>
      </c>
      <c r="C12" s="16" t="s">
        <v>122</v>
      </c>
      <c r="D12" s="16" t="s">
        <v>8</v>
      </c>
      <c r="E12" s="13">
        <v>12.5</v>
      </c>
      <c r="F12" s="7">
        <v>3</v>
      </c>
      <c r="G12" s="7">
        <v>5</v>
      </c>
      <c r="H12" s="7">
        <v>2</v>
      </c>
      <c r="I12" s="7">
        <v>3</v>
      </c>
      <c r="J12" s="12"/>
      <c r="K12" s="12"/>
      <c r="L12" s="12"/>
      <c r="M12" s="12"/>
      <c r="N12" s="1">
        <f>SUM(J12:M12)</f>
        <v>0</v>
      </c>
      <c r="O12" s="1">
        <f>IF($N12&gt;0,$E12,0)</f>
        <v>0</v>
      </c>
      <c r="S12" s="1">
        <f t="shared" si="0"/>
        <v>0</v>
      </c>
    </row>
    <row r="13" spans="1:19" x14ac:dyDescent="0.2">
      <c r="A13" s="44" t="s">
        <v>16</v>
      </c>
      <c r="B13" s="16" t="s">
        <v>17</v>
      </c>
      <c r="C13" s="16" t="s">
        <v>122</v>
      </c>
      <c r="D13" s="16" t="s">
        <v>15</v>
      </c>
      <c r="E13" s="13">
        <v>12.5</v>
      </c>
      <c r="F13" s="7">
        <v>5</v>
      </c>
      <c r="G13" s="7">
        <v>3</v>
      </c>
      <c r="H13" s="7">
        <v>2</v>
      </c>
      <c r="I13" s="7">
        <v>2</v>
      </c>
      <c r="J13" s="12"/>
      <c r="K13" s="12"/>
      <c r="L13" s="12"/>
      <c r="M13" s="12"/>
      <c r="N13" s="1">
        <f>SUM(J13:M13)</f>
        <v>0</v>
      </c>
      <c r="O13" s="1">
        <f>IF($N13&gt;0,$E13,0)</f>
        <v>0</v>
      </c>
      <c r="S13" s="1">
        <f t="shared" si="0"/>
        <v>0</v>
      </c>
    </row>
    <row r="14" spans="1:19" x14ac:dyDescent="0.2">
      <c r="A14" s="44" t="s">
        <v>0</v>
      </c>
      <c r="B14" s="16" t="s">
        <v>7</v>
      </c>
      <c r="C14" s="16" t="s">
        <v>122</v>
      </c>
      <c r="D14" s="16" t="s">
        <v>8</v>
      </c>
      <c r="E14" s="13">
        <v>12.5</v>
      </c>
      <c r="F14" s="7">
        <v>4</v>
      </c>
      <c r="G14" s="7">
        <v>5</v>
      </c>
      <c r="H14" s="7">
        <v>2</v>
      </c>
      <c r="I14" s="7">
        <v>3</v>
      </c>
      <c r="J14" s="12"/>
      <c r="K14" s="12"/>
      <c r="L14" s="12"/>
      <c r="M14" s="12"/>
      <c r="N14" s="1">
        <f>SUM(J14:M14)</f>
        <v>0</v>
      </c>
      <c r="O14" s="1">
        <f>IF($N14&gt;0,$E14,0)</f>
        <v>0</v>
      </c>
      <c r="S14" s="1">
        <f t="shared" si="0"/>
        <v>0</v>
      </c>
    </row>
    <row r="15" spans="1:19" x14ac:dyDescent="0.2">
      <c r="A15" s="44" t="s">
        <v>9</v>
      </c>
      <c r="B15" s="16" t="s">
        <v>10</v>
      </c>
      <c r="C15" s="16" t="s">
        <v>122</v>
      </c>
      <c r="D15" s="16" t="s">
        <v>8</v>
      </c>
      <c r="E15" s="13">
        <v>12.5</v>
      </c>
      <c r="F15" s="7">
        <v>5</v>
      </c>
      <c r="G15" s="7">
        <v>2</v>
      </c>
      <c r="H15" s="7">
        <v>3</v>
      </c>
      <c r="I15" s="7">
        <v>3</v>
      </c>
      <c r="J15" s="12"/>
      <c r="K15" s="12"/>
      <c r="L15" s="12"/>
      <c r="M15" s="12"/>
      <c r="N15" s="1">
        <f>SUM(J15:M15)</f>
        <v>0</v>
      </c>
      <c r="O15" s="1">
        <f>IF($N15&gt;0,$E15,0)</f>
        <v>0</v>
      </c>
      <c r="S15" s="1">
        <f t="shared" si="0"/>
        <v>0</v>
      </c>
    </row>
    <row r="16" spans="1:19" x14ac:dyDescent="0.2">
      <c r="A16" s="44" t="s">
        <v>13</v>
      </c>
      <c r="B16" s="16" t="s">
        <v>14</v>
      </c>
      <c r="C16" s="16" t="s">
        <v>122</v>
      </c>
      <c r="D16" s="16" t="s">
        <v>15</v>
      </c>
      <c r="E16" s="13">
        <v>12.5</v>
      </c>
      <c r="F16" s="7">
        <v>3</v>
      </c>
      <c r="G16" s="7">
        <v>1</v>
      </c>
      <c r="H16" s="7">
        <v>5</v>
      </c>
      <c r="I16" s="7">
        <v>2</v>
      </c>
      <c r="J16" s="12"/>
      <c r="K16" s="12"/>
      <c r="L16" s="12"/>
      <c r="M16" s="12"/>
      <c r="N16" s="1">
        <f>SUM(J16:M16)</f>
        <v>0</v>
      </c>
      <c r="O16" s="1">
        <f>IF($N16&gt;0,$E16,0)</f>
        <v>0</v>
      </c>
      <c r="S16" s="1">
        <f t="shared" si="0"/>
        <v>0</v>
      </c>
    </row>
    <row r="17" spans="1:19" x14ac:dyDescent="0.2">
      <c r="A17" s="44" t="s">
        <v>5</v>
      </c>
      <c r="B17" s="16" t="s">
        <v>6</v>
      </c>
      <c r="C17" s="16" t="s">
        <v>122</v>
      </c>
      <c r="D17" s="16" t="s">
        <v>119</v>
      </c>
      <c r="E17" s="13">
        <v>12.5</v>
      </c>
      <c r="F17" s="7">
        <v>4</v>
      </c>
      <c r="G17" s="7">
        <v>4</v>
      </c>
      <c r="H17" s="7">
        <v>1</v>
      </c>
      <c r="I17" s="7">
        <v>3</v>
      </c>
      <c r="J17" s="12"/>
      <c r="K17" s="12"/>
      <c r="L17" s="12"/>
      <c r="M17" s="12"/>
      <c r="N17" s="1">
        <f>SUM(J17:M17)</f>
        <v>0</v>
      </c>
      <c r="O17" s="1">
        <f>IF($N17&gt;0,$E17,0)</f>
        <v>0</v>
      </c>
      <c r="S17" s="1">
        <f t="shared" si="0"/>
        <v>0</v>
      </c>
    </row>
    <row r="18" spans="1:19" x14ac:dyDescent="0.2">
      <c r="A18" s="47" t="s">
        <v>154</v>
      </c>
      <c r="B18" s="25" t="s">
        <v>155</v>
      </c>
      <c r="C18" s="25" t="s">
        <v>123</v>
      </c>
      <c r="D18" s="25" t="s">
        <v>15</v>
      </c>
      <c r="E18" s="25">
        <v>12.5</v>
      </c>
      <c r="F18" s="7">
        <v>1</v>
      </c>
      <c r="G18" s="7">
        <v>3</v>
      </c>
      <c r="H18" s="7">
        <v>5</v>
      </c>
      <c r="I18" s="7">
        <v>2</v>
      </c>
      <c r="J18" s="12"/>
      <c r="K18" s="12"/>
      <c r="L18" s="12"/>
      <c r="M18" s="12"/>
      <c r="N18" s="1">
        <f>SUM(J18:M18)</f>
        <v>0</v>
      </c>
      <c r="P18" s="1">
        <f>IF($N18&gt;0,$E18,0)</f>
        <v>0</v>
      </c>
      <c r="S18" s="1">
        <f t="shared" si="0"/>
        <v>0</v>
      </c>
    </row>
    <row r="19" spans="1:19" x14ac:dyDescent="0.2">
      <c r="A19" s="43" t="s">
        <v>42</v>
      </c>
      <c r="B19" s="26" t="s">
        <v>43</v>
      </c>
      <c r="C19" s="26" t="s">
        <v>123</v>
      </c>
      <c r="D19" s="26" t="s">
        <v>118</v>
      </c>
      <c r="E19" s="25">
        <v>6.25</v>
      </c>
      <c r="F19" s="7">
        <v>5</v>
      </c>
      <c r="G19" s="7">
        <v>4</v>
      </c>
      <c r="H19" s="7">
        <v>5</v>
      </c>
      <c r="I19" s="7">
        <v>4</v>
      </c>
      <c r="J19" s="12"/>
      <c r="K19" s="12"/>
      <c r="L19" s="12"/>
      <c r="M19" s="12"/>
      <c r="N19" s="1">
        <f>SUM(J19:M19)</f>
        <v>0</v>
      </c>
      <c r="P19" s="1">
        <f>IF($N19&gt;0,$E19,0)</f>
        <v>0</v>
      </c>
      <c r="S19" s="1">
        <f t="shared" si="0"/>
        <v>0</v>
      </c>
    </row>
    <row r="20" spans="1:19" x14ac:dyDescent="0.2">
      <c r="A20" s="43" t="s">
        <v>48</v>
      </c>
      <c r="B20" s="26" t="s">
        <v>49</v>
      </c>
      <c r="C20" s="26" t="s">
        <v>123</v>
      </c>
      <c r="D20" s="26" t="s">
        <v>118</v>
      </c>
      <c r="E20" s="25">
        <v>6.25</v>
      </c>
      <c r="F20" s="7">
        <v>5</v>
      </c>
      <c r="G20" s="7">
        <v>4</v>
      </c>
      <c r="H20" s="7">
        <v>3</v>
      </c>
      <c r="I20" s="7">
        <v>4</v>
      </c>
      <c r="J20" s="12"/>
      <c r="K20" s="12"/>
      <c r="L20" s="12"/>
      <c r="M20" s="12"/>
      <c r="N20" s="1">
        <f>SUM(J20:M20)</f>
        <v>0</v>
      </c>
      <c r="P20" s="1">
        <f>IF($N20&gt;0,$E20,0)</f>
        <v>0</v>
      </c>
      <c r="S20" s="1">
        <f t="shared" si="0"/>
        <v>0</v>
      </c>
    </row>
    <row r="21" spans="1:19" x14ac:dyDescent="0.2">
      <c r="A21" s="43" t="s">
        <v>56</v>
      </c>
      <c r="B21" s="26" t="s">
        <v>57</v>
      </c>
      <c r="C21" s="26" t="s">
        <v>123</v>
      </c>
      <c r="D21" s="26" t="s">
        <v>115</v>
      </c>
      <c r="E21" s="25">
        <v>6.25</v>
      </c>
      <c r="F21" s="7">
        <v>3</v>
      </c>
      <c r="G21" s="7">
        <v>3</v>
      </c>
      <c r="H21" s="7">
        <v>5</v>
      </c>
      <c r="I21" s="7">
        <v>5</v>
      </c>
      <c r="J21" s="12"/>
      <c r="K21" s="12"/>
      <c r="L21" s="12"/>
      <c r="M21" s="12"/>
      <c r="N21" s="1">
        <f>SUM(J21:M21)</f>
        <v>0</v>
      </c>
      <c r="P21" s="1">
        <f>IF($N21&gt;0,$E21,0)</f>
        <v>0</v>
      </c>
      <c r="S21" s="1">
        <f t="shared" si="0"/>
        <v>0</v>
      </c>
    </row>
    <row r="22" spans="1:19" x14ac:dyDescent="0.2">
      <c r="A22" s="43" t="s">
        <v>54</v>
      </c>
      <c r="B22" s="26" t="s">
        <v>55</v>
      </c>
      <c r="C22" s="26" t="s">
        <v>123</v>
      </c>
      <c r="D22" s="26" t="s">
        <v>120</v>
      </c>
      <c r="E22" s="25">
        <v>6.25</v>
      </c>
      <c r="F22" s="7">
        <v>3</v>
      </c>
      <c r="G22" s="7">
        <v>3</v>
      </c>
      <c r="H22" s="7">
        <v>2</v>
      </c>
      <c r="I22" s="7">
        <v>2</v>
      </c>
      <c r="J22" s="12"/>
      <c r="K22" s="12"/>
      <c r="L22" s="12"/>
      <c r="M22" s="12"/>
      <c r="N22" s="1">
        <f>SUM(J22:M22)</f>
        <v>0</v>
      </c>
      <c r="P22" s="1">
        <f>IF($N22&gt;0,$E22,0)</f>
        <v>0</v>
      </c>
      <c r="S22" s="1">
        <f t="shared" si="0"/>
        <v>0</v>
      </c>
    </row>
    <row r="23" spans="1:19" x14ac:dyDescent="0.2">
      <c r="A23" s="47" t="s">
        <v>152</v>
      </c>
      <c r="B23" s="25" t="s">
        <v>153</v>
      </c>
      <c r="C23" s="25" t="s">
        <v>123</v>
      </c>
      <c r="D23" s="25" t="s">
        <v>8</v>
      </c>
      <c r="E23" s="25">
        <v>12.5</v>
      </c>
      <c r="F23" s="7">
        <v>4</v>
      </c>
      <c r="G23" s="7">
        <v>4</v>
      </c>
      <c r="H23" s="7">
        <v>5</v>
      </c>
      <c r="I23" s="7">
        <v>4</v>
      </c>
      <c r="J23" s="12"/>
      <c r="K23" s="12"/>
      <c r="L23" s="12"/>
      <c r="M23" s="12"/>
      <c r="N23" s="1">
        <f>SUM(J23:M23)</f>
        <v>0</v>
      </c>
      <c r="P23" s="1">
        <f>IF($N23&gt;0,$E23,0)</f>
        <v>0</v>
      </c>
      <c r="S23" s="1">
        <f t="shared" si="0"/>
        <v>0</v>
      </c>
    </row>
    <row r="24" spans="1:19" x14ac:dyDescent="0.2">
      <c r="A24" s="43" t="s">
        <v>20</v>
      </c>
      <c r="B24" s="26" t="s">
        <v>21</v>
      </c>
      <c r="C24" s="26" t="s">
        <v>123</v>
      </c>
      <c r="D24" s="26" t="s">
        <v>15</v>
      </c>
      <c r="E24" s="25">
        <v>12.5</v>
      </c>
      <c r="F24" s="7">
        <v>3</v>
      </c>
      <c r="G24" s="7">
        <v>3</v>
      </c>
      <c r="H24" s="7">
        <v>5</v>
      </c>
      <c r="I24" s="7">
        <v>4</v>
      </c>
      <c r="J24" s="12"/>
      <c r="K24" s="12"/>
      <c r="L24" s="12"/>
      <c r="M24" s="12"/>
      <c r="N24" s="1">
        <f>SUM(J24:M24)</f>
        <v>0</v>
      </c>
      <c r="P24" s="1">
        <f>IF($N24&gt;0,$E24,0)</f>
        <v>0</v>
      </c>
      <c r="S24" s="1">
        <f t="shared" si="0"/>
        <v>0</v>
      </c>
    </row>
    <row r="25" spans="1:19" x14ac:dyDescent="0.2">
      <c r="A25" s="43" t="s">
        <v>95</v>
      </c>
      <c r="B25" s="26" t="s">
        <v>96</v>
      </c>
      <c r="C25" s="26" t="s">
        <v>123</v>
      </c>
      <c r="D25" s="26" t="s">
        <v>99</v>
      </c>
      <c r="E25" s="25">
        <v>25</v>
      </c>
      <c r="F25" s="7">
        <v>5</v>
      </c>
      <c r="G25" s="7">
        <v>5</v>
      </c>
      <c r="H25" s="7">
        <v>5</v>
      </c>
      <c r="I25" s="7">
        <v>5</v>
      </c>
      <c r="J25" s="12"/>
      <c r="K25" s="12"/>
      <c r="L25" s="12"/>
      <c r="M25" s="12"/>
      <c r="N25" s="1">
        <f>SUM(J25:M25)</f>
        <v>0</v>
      </c>
      <c r="P25" s="1">
        <f>IF($N25&gt;0,$E25,0)</f>
        <v>0</v>
      </c>
      <c r="S25" s="1">
        <f t="shared" si="0"/>
        <v>0</v>
      </c>
    </row>
    <row r="26" spans="1:19" x14ac:dyDescent="0.2">
      <c r="A26" s="43" t="s">
        <v>22</v>
      </c>
      <c r="B26" s="26" t="s">
        <v>23</v>
      </c>
      <c r="C26" s="26" t="s">
        <v>123</v>
      </c>
      <c r="D26" s="26" t="s">
        <v>116</v>
      </c>
      <c r="E26" s="25">
        <v>6.25</v>
      </c>
      <c r="F26" s="7">
        <v>5</v>
      </c>
      <c r="G26" s="7">
        <v>3</v>
      </c>
      <c r="H26" s="7">
        <v>1</v>
      </c>
      <c r="I26" s="7">
        <v>4</v>
      </c>
      <c r="J26" s="12"/>
      <c r="K26" s="12"/>
      <c r="L26" s="12"/>
      <c r="M26" s="12"/>
      <c r="N26" s="1">
        <f>SUM(J26:M26)</f>
        <v>0</v>
      </c>
      <c r="P26" s="1">
        <f>IF($N26&gt;0,$E26,0)</f>
        <v>0</v>
      </c>
      <c r="S26" s="1">
        <f t="shared" si="0"/>
        <v>0</v>
      </c>
    </row>
    <row r="27" spans="1:19" x14ac:dyDescent="0.2">
      <c r="A27" s="43" t="s">
        <v>24</v>
      </c>
      <c r="B27" s="26" t="s">
        <v>25</v>
      </c>
      <c r="C27" s="26" t="s">
        <v>123</v>
      </c>
      <c r="D27" s="26" t="s">
        <v>116</v>
      </c>
      <c r="E27" s="25">
        <v>6.25</v>
      </c>
      <c r="F27" s="7">
        <v>5</v>
      </c>
      <c r="G27" s="7">
        <v>5</v>
      </c>
      <c r="H27" s="7">
        <v>1</v>
      </c>
      <c r="I27" s="7">
        <v>3</v>
      </c>
      <c r="J27" s="12"/>
      <c r="K27" s="12"/>
      <c r="L27" s="12"/>
      <c r="M27" s="12"/>
      <c r="N27" s="1">
        <f>SUM(J27:M27)</f>
        <v>0</v>
      </c>
      <c r="P27" s="1">
        <f>IF($N27&gt;0,$E27,0)</f>
        <v>0</v>
      </c>
      <c r="S27" s="1">
        <f t="shared" si="0"/>
        <v>0</v>
      </c>
    </row>
    <row r="28" spans="1:19" x14ac:dyDescent="0.2">
      <c r="A28" s="43" t="s">
        <v>26</v>
      </c>
      <c r="B28" s="26" t="s">
        <v>27</v>
      </c>
      <c r="C28" s="26" t="s">
        <v>123</v>
      </c>
      <c r="D28" s="26" t="s">
        <v>116</v>
      </c>
      <c r="E28" s="25">
        <v>6.25</v>
      </c>
      <c r="F28" s="7">
        <v>5</v>
      </c>
      <c r="G28" s="7">
        <v>1</v>
      </c>
      <c r="H28" s="7">
        <v>3</v>
      </c>
      <c r="I28" s="7">
        <v>2</v>
      </c>
      <c r="J28" s="12"/>
      <c r="K28" s="12"/>
      <c r="L28" s="12"/>
      <c r="M28" s="12"/>
      <c r="N28" s="1">
        <f>SUM(J28:M28)</f>
        <v>0</v>
      </c>
      <c r="P28" s="1">
        <f>IF($N28&gt;0,$E28,0)</f>
        <v>0</v>
      </c>
      <c r="S28" s="1">
        <f t="shared" si="0"/>
        <v>0</v>
      </c>
    </row>
    <row r="29" spans="1:19" x14ac:dyDescent="0.2">
      <c r="A29" s="43" t="s">
        <v>28</v>
      </c>
      <c r="B29" s="26" t="s">
        <v>29</v>
      </c>
      <c r="C29" s="26" t="s">
        <v>123</v>
      </c>
      <c r="D29" s="26" t="s">
        <v>121</v>
      </c>
      <c r="E29" s="25">
        <v>6.25</v>
      </c>
      <c r="F29" s="7">
        <v>1</v>
      </c>
      <c r="G29" s="7">
        <v>4</v>
      </c>
      <c r="H29" s="7">
        <v>5</v>
      </c>
      <c r="I29" s="7">
        <v>5</v>
      </c>
      <c r="J29" s="12"/>
      <c r="K29" s="12"/>
      <c r="L29" s="12"/>
      <c r="M29" s="12"/>
      <c r="N29" s="1">
        <f>SUM(J29:M29)</f>
        <v>0</v>
      </c>
      <c r="P29" s="1">
        <f>IF($N29&gt;0,$E29,0)</f>
        <v>0</v>
      </c>
      <c r="S29" s="1">
        <f t="shared" si="0"/>
        <v>0</v>
      </c>
    </row>
    <row r="30" spans="1:19" x14ac:dyDescent="0.2">
      <c r="A30" s="43" t="s">
        <v>30</v>
      </c>
      <c r="B30" s="26" t="s">
        <v>31</v>
      </c>
      <c r="C30" s="26" t="s">
        <v>123</v>
      </c>
      <c r="D30" s="26" t="s">
        <v>111</v>
      </c>
      <c r="E30" s="25">
        <v>6.25</v>
      </c>
      <c r="F30" s="7">
        <v>5</v>
      </c>
      <c r="G30" s="7">
        <v>4</v>
      </c>
      <c r="H30" s="7">
        <v>1</v>
      </c>
      <c r="I30" s="7">
        <v>2</v>
      </c>
      <c r="J30" s="12"/>
      <c r="K30" s="12"/>
      <c r="L30" s="12"/>
      <c r="M30" s="12"/>
      <c r="N30" s="1">
        <f>SUM(J30:M30)</f>
        <v>0</v>
      </c>
      <c r="P30" s="1">
        <f>IF($N30&gt;0,$E30,0)</f>
        <v>0</v>
      </c>
      <c r="S30" s="1">
        <f t="shared" si="0"/>
        <v>0</v>
      </c>
    </row>
    <row r="31" spans="1:19" x14ac:dyDescent="0.2">
      <c r="A31" s="43" t="s">
        <v>32</v>
      </c>
      <c r="B31" s="26" t="s">
        <v>33</v>
      </c>
      <c r="C31" s="26" t="s">
        <v>123</v>
      </c>
      <c r="D31" s="26" t="s">
        <v>113</v>
      </c>
      <c r="E31" s="25">
        <v>6.25</v>
      </c>
      <c r="F31" s="7">
        <v>4</v>
      </c>
      <c r="G31" s="7">
        <v>3</v>
      </c>
      <c r="H31" s="7">
        <v>2</v>
      </c>
      <c r="I31" s="7">
        <v>3</v>
      </c>
      <c r="J31" s="12"/>
      <c r="K31" s="12"/>
      <c r="L31" s="12"/>
      <c r="M31" s="12"/>
      <c r="N31" s="1">
        <f>SUM(J31:M31)</f>
        <v>0</v>
      </c>
      <c r="P31" s="1">
        <f>IF($N31&gt;0,$E31,0)</f>
        <v>0</v>
      </c>
      <c r="S31" s="1">
        <f t="shared" si="0"/>
        <v>0</v>
      </c>
    </row>
    <row r="32" spans="1:19" x14ac:dyDescent="0.2">
      <c r="A32" s="43" t="s">
        <v>44</v>
      </c>
      <c r="B32" s="26" t="s">
        <v>45</v>
      </c>
      <c r="C32" s="26" t="s">
        <v>123</v>
      </c>
      <c r="D32" s="26" t="s">
        <v>112</v>
      </c>
      <c r="E32" s="25">
        <v>6.25</v>
      </c>
      <c r="F32" s="7">
        <v>4</v>
      </c>
      <c r="G32" s="7">
        <v>4</v>
      </c>
      <c r="H32" s="7">
        <v>1</v>
      </c>
      <c r="I32" s="7">
        <v>5</v>
      </c>
      <c r="J32" s="12"/>
      <c r="K32" s="12"/>
      <c r="L32" s="12"/>
      <c r="M32" s="12"/>
      <c r="N32" s="1">
        <f>SUM(J32:M32)</f>
        <v>0</v>
      </c>
      <c r="P32" s="1">
        <f>IF($N32&gt;0,$E32,0)</f>
        <v>0</v>
      </c>
      <c r="S32" s="1">
        <f t="shared" si="0"/>
        <v>0</v>
      </c>
    </row>
    <row r="33" spans="1:19" x14ac:dyDescent="0.2">
      <c r="A33" s="43" t="s">
        <v>34</v>
      </c>
      <c r="B33" s="26" t="s">
        <v>35</v>
      </c>
      <c r="C33" s="26" t="s">
        <v>123</v>
      </c>
      <c r="D33" s="26" t="s">
        <v>115</v>
      </c>
      <c r="E33" s="25">
        <v>6.25</v>
      </c>
      <c r="F33" s="7">
        <v>5</v>
      </c>
      <c r="G33" s="7">
        <v>3</v>
      </c>
      <c r="H33" s="7">
        <v>3</v>
      </c>
      <c r="I33" s="7">
        <v>3</v>
      </c>
      <c r="J33" s="12"/>
      <c r="K33" s="12"/>
      <c r="L33" s="12"/>
      <c r="M33" s="12"/>
      <c r="N33" s="1">
        <f>SUM(J33:M33)</f>
        <v>0</v>
      </c>
      <c r="P33" s="1">
        <f>IF($N33&gt;0,$E33,0)</f>
        <v>0</v>
      </c>
      <c r="S33" s="1">
        <f t="shared" si="0"/>
        <v>0</v>
      </c>
    </row>
    <row r="34" spans="1:19" x14ac:dyDescent="0.2">
      <c r="A34" s="43" t="s">
        <v>36</v>
      </c>
      <c r="B34" s="26" t="s">
        <v>37</v>
      </c>
      <c r="C34" s="26" t="s">
        <v>123</v>
      </c>
      <c r="D34" s="26" t="s">
        <v>117</v>
      </c>
      <c r="E34" s="25">
        <v>6.25</v>
      </c>
      <c r="F34" s="7">
        <v>4</v>
      </c>
      <c r="G34" s="7">
        <v>4</v>
      </c>
      <c r="H34" s="7">
        <v>1</v>
      </c>
      <c r="I34" s="7">
        <v>2</v>
      </c>
      <c r="J34" s="12"/>
      <c r="K34" s="12"/>
      <c r="L34" s="12"/>
      <c r="M34" s="12"/>
      <c r="N34" s="1">
        <f>SUM(J34:M34)</f>
        <v>0</v>
      </c>
      <c r="P34" s="1">
        <f>IF($N34&gt;0,$E34,0)</f>
        <v>0</v>
      </c>
      <c r="S34" s="1">
        <f t="shared" si="0"/>
        <v>0</v>
      </c>
    </row>
    <row r="35" spans="1:19" x14ac:dyDescent="0.2">
      <c r="A35" s="43" t="s">
        <v>38</v>
      </c>
      <c r="B35" s="26" t="s">
        <v>39</v>
      </c>
      <c r="C35" s="26" t="s">
        <v>123</v>
      </c>
      <c r="D35" s="26" t="s">
        <v>115</v>
      </c>
      <c r="E35" s="25">
        <v>6.25</v>
      </c>
      <c r="F35" s="7">
        <v>5</v>
      </c>
      <c r="G35" s="7">
        <v>2</v>
      </c>
      <c r="H35" s="7">
        <v>1</v>
      </c>
      <c r="I35" s="7">
        <v>2</v>
      </c>
      <c r="J35" s="12"/>
      <c r="K35" s="12"/>
      <c r="L35" s="12"/>
      <c r="M35" s="12"/>
      <c r="N35" s="1">
        <f>SUM(J35:M35)</f>
        <v>0</v>
      </c>
      <c r="P35" s="1">
        <f>IF($N35&gt;0,$E35,0)</f>
        <v>0</v>
      </c>
      <c r="S35" s="1">
        <f t="shared" si="0"/>
        <v>0</v>
      </c>
    </row>
    <row r="36" spans="1:19" x14ac:dyDescent="0.2">
      <c r="A36" s="43" t="s">
        <v>50</v>
      </c>
      <c r="B36" s="26" t="s">
        <v>51</v>
      </c>
      <c r="C36" s="26" t="s">
        <v>123</v>
      </c>
      <c r="D36" s="26" t="s">
        <v>119</v>
      </c>
      <c r="E36" s="25">
        <v>6.25</v>
      </c>
      <c r="F36" s="7">
        <v>2</v>
      </c>
      <c r="G36" s="7">
        <v>5</v>
      </c>
      <c r="H36" s="7">
        <v>5</v>
      </c>
      <c r="I36" s="7">
        <v>4</v>
      </c>
      <c r="J36" s="12"/>
      <c r="K36" s="12"/>
      <c r="L36" s="12"/>
      <c r="M36" s="12"/>
      <c r="N36" s="1">
        <f>SUM(J36:M36)</f>
        <v>0</v>
      </c>
      <c r="P36" s="1">
        <f>IF($N36&gt;0,$E36,0)</f>
        <v>0</v>
      </c>
      <c r="S36" s="1">
        <f t="shared" si="0"/>
        <v>0</v>
      </c>
    </row>
    <row r="37" spans="1:19" x14ac:dyDescent="0.2">
      <c r="A37" s="43" t="s">
        <v>40</v>
      </c>
      <c r="B37" s="26" t="s">
        <v>41</v>
      </c>
      <c r="C37" s="26" t="s">
        <v>123</v>
      </c>
      <c r="D37" s="26" t="s">
        <v>117</v>
      </c>
      <c r="E37" s="25">
        <v>6.25</v>
      </c>
      <c r="F37" s="7">
        <v>5</v>
      </c>
      <c r="G37" s="7">
        <v>3</v>
      </c>
      <c r="H37" s="7">
        <v>1</v>
      </c>
      <c r="I37" s="7">
        <v>2</v>
      </c>
      <c r="J37" s="12"/>
      <c r="K37" s="12"/>
      <c r="L37" s="12"/>
      <c r="M37" s="12"/>
      <c r="N37" s="1">
        <f>SUM(J37:M37)</f>
        <v>0</v>
      </c>
      <c r="P37" s="1">
        <f>IF($N37&gt;0,$E37,0)</f>
        <v>0</v>
      </c>
      <c r="S37" s="1">
        <f t="shared" si="0"/>
        <v>0</v>
      </c>
    </row>
    <row r="38" spans="1:19" x14ac:dyDescent="0.2">
      <c r="A38" s="43" t="s">
        <v>46</v>
      </c>
      <c r="B38" s="26" t="s">
        <v>47</v>
      </c>
      <c r="C38" s="26" t="s">
        <v>123</v>
      </c>
      <c r="D38" s="26" t="s">
        <v>118</v>
      </c>
      <c r="E38" s="25">
        <v>6.25</v>
      </c>
      <c r="F38" s="7">
        <v>5</v>
      </c>
      <c r="G38" s="7">
        <v>3</v>
      </c>
      <c r="H38" s="7">
        <v>2</v>
      </c>
      <c r="I38" s="7">
        <v>2</v>
      </c>
      <c r="J38" s="12"/>
      <c r="K38" s="12"/>
      <c r="L38" s="12"/>
      <c r="M38" s="12"/>
      <c r="N38" s="1">
        <f>SUM(J38:M38)</f>
        <v>0</v>
      </c>
      <c r="P38" s="1">
        <f>IF($N38&gt;0,$E38,0)</f>
        <v>0</v>
      </c>
      <c r="S38" s="1">
        <f t="shared" si="0"/>
        <v>0</v>
      </c>
    </row>
    <row r="39" spans="1:19" x14ac:dyDescent="0.2">
      <c r="A39" s="43" t="s">
        <v>52</v>
      </c>
      <c r="B39" s="26" t="s">
        <v>53</v>
      </c>
      <c r="C39" s="26" t="s">
        <v>123</v>
      </c>
      <c r="D39" s="26" t="s">
        <v>114</v>
      </c>
      <c r="E39" s="25">
        <v>6.25</v>
      </c>
      <c r="F39" s="7">
        <v>2</v>
      </c>
      <c r="G39" s="7">
        <v>2</v>
      </c>
      <c r="H39" s="7">
        <v>5</v>
      </c>
      <c r="I39" s="7">
        <v>4</v>
      </c>
      <c r="J39" s="12"/>
      <c r="K39" s="12"/>
      <c r="L39" s="12"/>
      <c r="M39" s="12"/>
      <c r="N39" s="1">
        <f>SUM(J39:M39)</f>
        <v>0</v>
      </c>
      <c r="P39" s="1">
        <f>IF($N39&gt;0,$E39,0)</f>
        <v>0</v>
      </c>
      <c r="S39" s="1">
        <f t="shared" si="0"/>
        <v>0</v>
      </c>
    </row>
    <row r="40" spans="1:19" x14ac:dyDescent="0.2">
      <c r="A40" s="43" t="s">
        <v>60</v>
      </c>
      <c r="B40" s="26" t="s">
        <v>61</v>
      </c>
      <c r="C40" s="26" t="s">
        <v>123</v>
      </c>
      <c r="D40" s="26" t="s">
        <v>116</v>
      </c>
      <c r="E40" s="25">
        <v>6.25</v>
      </c>
      <c r="F40" s="7">
        <v>2</v>
      </c>
      <c r="G40" s="7">
        <v>5</v>
      </c>
      <c r="H40" s="7">
        <v>2</v>
      </c>
      <c r="I40" s="7">
        <v>3</v>
      </c>
      <c r="J40" s="12"/>
      <c r="K40" s="12"/>
      <c r="L40" s="12"/>
      <c r="M40" s="12"/>
      <c r="N40" s="1">
        <f>SUM(J40:M40)</f>
        <v>0</v>
      </c>
      <c r="P40" s="1">
        <f>IF($N40&gt;0,$E40,0)</f>
        <v>0</v>
      </c>
      <c r="S40" s="1">
        <f t="shared" si="0"/>
        <v>0</v>
      </c>
    </row>
    <row r="41" spans="1:19" x14ac:dyDescent="0.2">
      <c r="A41" s="43" t="s">
        <v>62</v>
      </c>
      <c r="B41" s="26" t="s">
        <v>63</v>
      </c>
      <c r="C41" s="26" t="s">
        <v>123</v>
      </c>
      <c r="D41" s="26" t="s">
        <v>111</v>
      </c>
      <c r="E41" s="25">
        <v>6.25</v>
      </c>
      <c r="F41" s="7">
        <v>5</v>
      </c>
      <c r="G41" s="7">
        <v>4</v>
      </c>
      <c r="H41" s="7">
        <v>1</v>
      </c>
      <c r="I41" s="7">
        <v>4</v>
      </c>
      <c r="J41" s="12"/>
      <c r="K41" s="12"/>
      <c r="L41" s="12"/>
      <c r="M41" s="12"/>
      <c r="N41" s="1">
        <f>SUM(J41:M41)</f>
        <v>0</v>
      </c>
      <c r="P41" s="1">
        <f>IF($N41&gt;0,$E41,0)</f>
        <v>0</v>
      </c>
      <c r="S41" s="1">
        <f t="shared" si="0"/>
        <v>0</v>
      </c>
    </row>
    <row r="42" spans="1:19" x14ac:dyDescent="0.2">
      <c r="A42" s="43" t="s">
        <v>64</v>
      </c>
      <c r="B42" s="26" t="s">
        <v>65</v>
      </c>
      <c r="C42" s="26" t="s">
        <v>123</v>
      </c>
      <c r="D42" s="26" t="s">
        <v>116</v>
      </c>
      <c r="E42" s="25">
        <v>12.5</v>
      </c>
      <c r="F42" s="7">
        <v>5</v>
      </c>
      <c r="G42" s="7">
        <v>4</v>
      </c>
      <c r="H42" s="7">
        <v>4</v>
      </c>
      <c r="I42" s="7">
        <v>5</v>
      </c>
      <c r="J42" s="12"/>
      <c r="K42" s="12"/>
      <c r="L42" s="12"/>
      <c r="M42" s="12"/>
      <c r="N42" s="1">
        <f>SUM(J42:M42)</f>
        <v>0</v>
      </c>
      <c r="P42" s="1">
        <f>IF($N42&gt;0,$E42,0)</f>
        <v>0</v>
      </c>
      <c r="S42" s="1">
        <f t="shared" si="0"/>
        <v>0</v>
      </c>
    </row>
    <row r="43" spans="1:19" x14ac:dyDescent="0.2">
      <c r="A43" s="43" t="s">
        <v>58</v>
      </c>
      <c r="B43" s="26" t="s">
        <v>59</v>
      </c>
      <c r="C43" s="26" t="s">
        <v>123</v>
      </c>
      <c r="D43" s="26" t="s">
        <v>118</v>
      </c>
      <c r="E43" s="25">
        <v>6.25</v>
      </c>
      <c r="F43" s="7">
        <v>5</v>
      </c>
      <c r="G43" s="7">
        <v>5</v>
      </c>
      <c r="H43" s="7">
        <v>5</v>
      </c>
      <c r="I43" s="7">
        <v>5</v>
      </c>
      <c r="J43" s="12"/>
      <c r="K43" s="12"/>
      <c r="L43" s="12"/>
      <c r="M43" s="12"/>
      <c r="N43" s="1">
        <f>SUM(J43:M43)</f>
        <v>0</v>
      </c>
      <c r="P43" s="1">
        <f>IF($N43&gt;0,$E43,0)</f>
        <v>0</v>
      </c>
      <c r="S43" s="1">
        <f t="shared" si="0"/>
        <v>0</v>
      </c>
    </row>
    <row r="44" spans="1:19" x14ac:dyDescent="0.2">
      <c r="A44" s="45" t="s">
        <v>73</v>
      </c>
      <c r="B44" s="20" t="s">
        <v>74</v>
      </c>
      <c r="C44" s="19" t="s">
        <v>124</v>
      </c>
      <c r="D44" s="20" t="s">
        <v>114</v>
      </c>
      <c r="E44" s="19">
        <v>12.5</v>
      </c>
      <c r="F44" s="7">
        <v>6</v>
      </c>
      <c r="G44" s="7">
        <v>6</v>
      </c>
      <c r="H44" s="7">
        <v>6</v>
      </c>
      <c r="I44" s="7">
        <v>6</v>
      </c>
      <c r="J44" s="12"/>
      <c r="K44" s="12"/>
      <c r="L44" s="12"/>
      <c r="M44" s="12"/>
      <c r="N44" s="1">
        <f>SUM(J44:M44)</f>
        <v>0</v>
      </c>
      <c r="Q44" s="1">
        <f>IF($N44&gt;0,$E44,0)</f>
        <v>0</v>
      </c>
      <c r="S44" s="1">
        <f t="shared" si="0"/>
        <v>0</v>
      </c>
    </row>
    <row r="45" spans="1:19" x14ac:dyDescent="0.2">
      <c r="A45" s="45" t="s">
        <v>93</v>
      </c>
      <c r="B45" s="20" t="s">
        <v>94</v>
      </c>
      <c r="C45" s="19" t="s">
        <v>124</v>
      </c>
      <c r="D45" s="20" t="s">
        <v>100</v>
      </c>
      <c r="E45" s="19">
        <v>12.5</v>
      </c>
      <c r="F45" s="7">
        <v>6</v>
      </c>
      <c r="G45" s="7">
        <v>6</v>
      </c>
      <c r="H45" s="7">
        <v>6</v>
      </c>
      <c r="I45" s="7">
        <v>6</v>
      </c>
      <c r="J45" s="12"/>
      <c r="K45" s="12"/>
      <c r="L45" s="12"/>
      <c r="M45" s="12"/>
      <c r="N45" s="1">
        <f>SUM(J45:M45)</f>
        <v>0</v>
      </c>
      <c r="Q45" s="1">
        <f>IF($N45&gt;0,$E45,0)</f>
        <v>0</v>
      </c>
      <c r="S45" s="1">
        <f t="shared" si="0"/>
        <v>0</v>
      </c>
    </row>
    <row r="46" spans="1:19" x14ac:dyDescent="0.2">
      <c r="A46" s="45" t="s">
        <v>89</v>
      </c>
      <c r="B46" s="20" t="s">
        <v>90</v>
      </c>
      <c r="C46" s="19" t="s">
        <v>124</v>
      </c>
      <c r="D46" s="20" t="s">
        <v>99</v>
      </c>
      <c r="E46" s="19">
        <v>12.5</v>
      </c>
      <c r="F46" s="7">
        <v>6</v>
      </c>
      <c r="G46" s="7">
        <v>6</v>
      </c>
      <c r="H46" s="7">
        <v>6</v>
      </c>
      <c r="I46" s="7">
        <v>6</v>
      </c>
      <c r="J46" s="12"/>
      <c r="K46" s="12"/>
      <c r="L46" s="12"/>
      <c r="M46" s="12"/>
      <c r="N46" s="1">
        <f>SUM(J46:M46)</f>
        <v>0</v>
      </c>
      <c r="Q46" s="1">
        <f>IF($N46&gt;0,$E46,0)</f>
        <v>0</v>
      </c>
      <c r="S46" s="1">
        <f t="shared" si="0"/>
        <v>0</v>
      </c>
    </row>
    <row r="47" spans="1:19" x14ac:dyDescent="0.2">
      <c r="A47" s="45" t="s">
        <v>81</v>
      </c>
      <c r="B47" s="20" t="s">
        <v>82</v>
      </c>
      <c r="C47" s="19" t="s">
        <v>124</v>
      </c>
      <c r="D47" s="20" t="s">
        <v>119</v>
      </c>
      <c r="E47" s="19">
        <v>12.5</v>
      </c>
      <c r="F47" s="7">
        <v>6</v>
      </c>
      <c r="G47" s="7">
        <v>6</v>
      </c>
      <c r="H47" s="7">
        <v>6</v>
      </c>
      <c r="I47" s="7">
        <v>6</v>
      </c>
      <c r="J47" s="12"/>
      <c r="K47" s="12"/>
      <c r="L47" s="12"/>
      <c r="M47" s="12"/>
      <c r="N47" s="1">
        <f>SUM(J47:M47)</f>
        <v>0</v>
      </c>
      <c r="Q47" s="1">
        <f>IF($N47&gt;0,$E47,0)</f>
        <v>0</v>
      </c>
      <c r="S47" s="1">
        <f t="shared" si="0"/>
        <v>0</v>
      </c>
    </row>
    <row r="48" spans="1:19" x14ac:dyDescent="0.2">
      <c r="A48" s="45" t="s">
        <v>85</v>
      </c>
      <c r="B48" s="20" t="s">
        <v>86</v>
      </c>
      <c r="C48" s="19" t="s">
        <v>124</v>
      </c>
      <c r="D48" s="20" t="s">
        <v>15</v>
      </c>
      <c r="E48" s="19">
        <v>12.5</v>
      </c>
      <c r="F48" s="7">
        <v>6</v>
      </c>
      <c r="G48" s="7">
        <v>6</v>
      </c>
      <c r="H48" s="7">
        <v>6</v>
      </c>
      <c r="I48" s="7">
        <v>6</v>
      </c>
      <c r="J48" s="12"/>
      <c r="K48" s="12"/>
      <c r="L48" s="12"/>
      <c r="M48" s="12"/>
      <c r="N48" s="1">
        <f>SUM(J48:M48)</f>
        <v>0</v>
      </c>
      <c r="Q48" s="1">
        <f>IF($N48&gt;0,$E48,0)</f>
        <v>0</v>
      </c>
      <c r="S48" s="1">
        <f t="shared" si="0"/>
        <v>0</v>
      </c>
    </row>
    <row r="49" spans="1:19" x14ac:dyDescent="0.2">
      <c r="A49" s="45" t="s">
        <v>91</v>
      </c>
      <c r="B49" s="20" t="s">
        <v>92</v>
      </c>
      <c r="C49" s="19" t="s">
        <v>124</v>
      </c>
      <c r="D49" s="20" t="s">
        <v>15</v>
      </c>
      <c r="E49" s="19">
        <v>12.5</v>
      </c>
      <c r="F49" s="7">
        <v>6</v>
      </c>
      <c r="G49" s="7">
        <v>6</v>
      </c>
      <c r="H49" s="7">
        <v>6</v>
      </c>
      <c r="I49" s="7">
        <v>6</v>
      </c>
      <c r="J49" s="12"/>
      <c r="K49" s="12"/>
      <c r="L49" s="12"/>
      <c r="M49" s="12"/>
      <c r="N49" s="1">
        <f>SUM(J49:M49)</f>
        <v>0</v>
      </c>
      <c r="Q49" s="1">
        <f>IF($N49&gt;0,$E49,0)</f>
        <v>0</v>
      </c>
      <c r="S49" s="1">
        <f t="shared" si="0"/>
        <v>0</v>
      </c>
    </row>
    <row r="50" spans="1:19" x14ac:dyDescent="0.2">
      <c r="A50" s="45" t="s">
        <v>77</v>
      </c>
      <c r="B50" s="20" t="s">
        <v>78</v>
      </c>
      <c r="C50" s="19" t="s">
        <v>124</v>
      </c>
      <c r="D50" s="20" t="s">
        <v>8</v>
      </c>
      <c r="E50" s="19">
        <v>12.5</v>
      </c>
      <c r="F50" s="7">
        <v>6</v>
      </c>
      <c r="G50" s="7">
        <v>6</v>
      </c>
      <c r="H50" s="7">
        <v>6</v>
      </c>
      <c r="I50" s="7">
        <v>6</v>
      </c>
      <c r="J50" s="12"/>
      <c r="K50" s="12"/>
      <c r="L50" s="12"/>
      <c r="M50" s="12"/>
      <c r="N50" s="1">
        <f>SUM(J50:M50)</f>
        <v>0</v>
      </c>
      <c r="Q50" s="1">
        <f>IF($N50&gt;0,$E50,0)</f>
        <v>0</v>
      </c>
      <c r="S50" s="1">
        <f t="shared" si="0"/>
        <v>0</v>
      </c>
    </row>
    <row r="51" spans="1:19" x14ac:dyDescent="0.2">
      <c r="A51" s="45" t="s">
        <v>75</v>
      </c>
      <c r="B51" s="20" t="s">
        <v>76</v>
      </c>
      <c r="C51" s="19" t="s">
        <v>124</v>
      </c>
      <c r="D51" s="20" t="s">
        <v>8</v>
      </c>
      <c r="E51" s="19">
        <v>12.5</v>
      </c>
      <c r="F51" s="7">
        <v>6</v>
      </c>
      <c r="G51" s="7">
        <v>6</v>
      </c>
      <c r="H51" s="7">
        <v>6</v>
      </c>
      <c r="I51" s="7">
        <v>6</v>
      </c>
      <c r="J51" s="12"/>
      <c r="K51" s="12"/>
      <c r="L51" s="12"/>
      <c r="M51" s="12"/>
      <c r="N51" s="1">
        <f>SUM(J51:M51)</f>
        <v>0</v>
      </c>
      <c r="Q51" s="1">
        <f>IF($N51&gt;0,$E51,0)</f>
        <v>0</v>
      </c>
      <c r="S51" s="1">
        <f t="shared" si="0"/>
        <v>0</v>
      </c>
    </row>
    <row r="52" spans="1:19" x14ac:dyDescent="0.2">
      <c r="A52" s="45" t="s">
        <v>79</v>
      </c>
      <c r="B52" s="20" t="s">
        <v>80</v>
      </c>
      <c r="C52" s="19" t="s">
        <v>124</v>
      </c>
      <c r="D52" s="20" t="s">
        <v>8</v>
      </c>
      <c r="E52" s="19">
        <v>12.5</v>
      </c>
      <c r="F52" s="7">
        <v>6</v>
      </c>
      <c r="G52" s="7">
        <v>6</v>
      </c>
      <c r="H52" s="7">
        <v>6</v>
      </c>
      <c r="I52" s="7">
        <v>6</v>
      </c>
      <c r="J52" s="12"/>
      <c r="K52" s="12"/>
      <c r="L52" s="12"/>
      <c r="M52" s="12"/>
      <c r="N52" s="1">
        <f>SUM(J52:M52)</f>
        <v>0</v>
      </c>
      <c r="Q52" s="1">
        <f>IF($N52&gt;0,$E52,0)</f>
        <v>0</v>
      </c>
      <c r="S52" s="1">
        <f t="shared" si="0"/>
        <v>0</v>
      </c>
    </row>
    <row r="53" spans="1:19" x14ac:dyDescent="0.2">
      <c r="A53" s="45" t="s">
        <v>83</v>
      </c>
      <c r="B53" s="20" t="s">
        <v>84</v>
      </c>
      <c r="C53" s="19" t="s">
        <v>124</v>
      </c>
      <c r="D53" s="20" t="s">
        <v>99</v>
      </c>
      <c r="E53" s="19">
        <v>12.5</v>
      </c>
      <c r="F53" s="7">
        <v>6</v>
      </c>
      <c r="G53" s="7">
        <v>6</v>
      </c>
      <c r="H53" s="7">
        <v>6</v>
      </c>
      <c r="I53" s="7">
        <v>6</v>
      </c>
      <c r="J53" s="12"/>
      <c r="K53" s="12"/>
      <c r="L53" s="12"/>
      <c r="M53" s="12"/>
      <c r="N53" s="1">
        <f>SUM(J53:M53)</f>
        <v>0</v>
      </c>
      <c r="Q53" s="1">
        <f>IF($N53&gt;0,$E53,0)</f>
        <v>0</v>
      </c>
      <c r="S53" s="1">
        <f t="shared" si="0"/>
        <v>0</v>
      </c>
    </row>
    <row r="54" spans="1:19" x14ac:dyDescent="0.2">
      <c r="A54" s="46" t="s">
        <v>156</v>
      </c>
      <c r="B54" s="19" t="s">
        <v>157</v>
      </c>
      <c r="C54" s="19" t="s">
        <v>124</v>
      </c>
      <c r="D54" s="19" t="s">
        <v>99</v>
      </c>
      <c r="E54" s="19">
        <v>12.5</v>
      </c>
      <c r="F54" s="7">
        <v>6</v>
      </c>
      <c r="G54" s="7">
        <v>6</v>
      </c>
      <c r="H54" s="7">
        <v>6</v>
      </c>
      <c r="I54" s="7">
        <v>6</v>
      </c>
      <c r="J54" s="12"/>
      <c r="K54" s="12"/>
      <c r="L54" s="12"/>
      <c r="M54" s="12"/>
      <c r="N54" s="1">
        <f>SUM(J54:M54)</f>
        <v>0</v>
      </c>
      <c r="Q54" s="1">
        <f>IF($N54&gt;0,$E54,0)</f>
        <v>0</v>
      </c>
      <c r="S54" s="1">
        <f t="shared" si="0"/>
        <v>0</v>
      </c>
    </row>
    <row r="55" spans="1:19" x14ac:dyDescent="0.2">
      <c r="A55" s="45" t="s">
        <v>87</v>
      </c>
      <c r="B55" s="20" t="s">
        <v>88</v>
      </c>
      <c r="C55" s="19" t="s">
        <v>124</v>
      </c>
      <c r="D55" s="20" t="s">
        <v>15</v>
      </c>
      <c r="E55" s="19">
        <v>12.5</v>
      </c>
      <c r="F55" s="7">
        <v>6</v>
      </c>
      <c r="G55" s="7">
        <v>6</v>
      </c>
      <c r="H55" s="7">
        <v>6</v>
      </c>
      <c r="I55" s="7">
        <v>6</v>
      </c>
      <c r="J55" s="12"/>
      <c r="K55" s="12"/>
      <c r="L55" s="12"/>
      <c r="M55" s="12"/>
      <c r="N55" s="1">
        <f>SUM(J55:M55)</f>
        <v>0</v>
      </c>
      <c r="Q55" s="1">
        <f>IF($N55&gt;0,$E55,0)</f>
        <v>0</v>
      </c>
      <c r="S55" s="1">
        <f t="shared" si="0"/>
        <v>0</v>
      </c>
    </row>
  </sheetData>
  <sheetProtection sheet="1" formatCells="0" selectLockedCells="1" sort="0" autoFilter="0"/>
  <protectedRanges>
    <protectedRange sqref="A7:R55" name="Range1"/>
  </protectedRanges>
  <autoFilter ref="A7:R55" xr:uid="{D0C89930-3050-4A38-A17C-400795A1CAF8}">
    <sortState xmlns:xlrd2="http://schemas.microsoft.com/office/spreadsheetml/2017/richdata2" ref="A8:R55">
      <sortCondition ref="C7:C55"/>
    </sortState>
  </autoFilter>
  <mergeCells count="6">
    <mergeCell ref="A1:D1"/>
    <mergeCell ref="N2:R2"/>
    <mergeCell ref="S2:S3"/>
    <mergeCell ref="J3:M3"/>
    <mergeCell ref="F5:I5"/>
    <mergeCell ref="J5:M5"/>
  </mergeCells>
  <conditionalFormatting sqref="J4:M4">
    <cfRule type="cellIs" dxfId="34" priority="16" operator="equal">
      <formula>50</formula>
    </cfRule>
    <cfRule type="cellIs" dxfId="33" priority="17" operator="greaterThan">
      <formula>50</formula>
    </cfRule>
  </conditionalFormatting>
  <conditionalFormatting sqref="O4">
    <cfRule type="cellIs" dxfId="32" priority="9" operator="lessThanOrEqual">
      <formula>50</formula>
    </cfRule>
    <cfRule type="cellIs" dxfId="31" priority="15" operator="greaterThan">
      <formula>50</formula>
    </cfRule>
  </conditionalFormatting>
  <conditionalFormatting sqref="Q4">
    <cfRule type="cellIs" dxfId="30" priority="8" operator="between">
      <formula>37.5</formula>
      <formula>62.5</formula>
    </cfRule>
    <cfRule type="cellIs" dxfId="29" priority="13" operator="lessThan">
      <formula>37.5</formula>
    </cfRule>
    <cfRule type="cellIs" dxfId="28" priority="14" operator="greaterThan">
      <formula>62.5</formula>
    </cfRule>
  </conditionalFormatting>
  <conditionalFormatting sqref="P4">
    <cfRule type="cellIs" dxfId="27" priority="10" operator="lessThan">
      <formula>75</formula>
    </cfRule>
    <cfRule type="cellIs" dxfId="26" priority="11" operator="greaterThan">
      <formula>112.5</formula>
    </cfRule>
    <cfRule type="cellIs" dxfId="25" priority="12" operator="between">
      <formula>75</formula>
      <formula>112.5</formula>
    </cfRule>
  </conditionalFormatting>
  <conditionalFormatting sqref="N4">
    <cfRule type="cellIs" dxfId="24" priority="5" operator="greaterThan">
      <formula>200</formula>
    </cfRule>
    <cfRule type="cellIs" dxfId="23" priority="6" operator="lessThan">
      <formula>200</formula>
    </cfRule>
    <cfRule type="cellIs" dxfId="22" priority="7" operator="equal">
      <formula>200</formula>
    </cfRule>
  </conditionalFormatting>
  <conditionalFormatting sqref="R4">
    <cfRule type="cellIs" dxfId="21" priority="3" operator="lessThan">
      <formula>50</formula>
    </cfRule>
    <cfRule type="cellIs" dxfId="20" priority="4" operator="greaterThanOrEqual">
      <formula>50</formula>
    </cfRule>
  </conditionalFormatting>
  <conditionalFormatting sqref="S4">
    <cfRule type="cellIs" dxfId="19" priority="1" operator="greaterThan">
      <formula>1</formula>
    </cfRule>
    <cfRule type="cellIs" dxfId="18" priority="2" operator="equal">
      <formula>1</formula>
    </cfRule>
  </conditionalFormatting>
  <hyperlinks>
    <hyperlink ref="A8" r:id="rId1" xr:uid="{BC01D1E2-1516-4A32-8BE0-2FD0898487A0}"/>
    <hyperlink ref="A24" r:id="rId2" xr:uid="{A0036FC4-D173-49E4-9F51-B7AC4BC8B4EA}"/>
    <hyperlink ref="A13" r:id="rId3" xr:uid="{3EC5E948-D70C-4451-B739-29C289822A36}"/>
    <hyperlink ref="A36" r:id="rId4" xr:uid="{68CF9E86-ED9D-484F-89E9-B1EAAEFB5FCF}"/>
    <hyperlink ref="A41" r:id="rId5" xr:uid="{A83F447F-7328-46D1-B1E8-258DBF6E7C4F}"/>
    <hyperlink ref="A9" r:id="rId6" xr:uid="{EFAB2321-2BBB-4B10-9BFA-3760D3BFA028}"/>
    <hyperlink ref="A44" r:id="rId7" xr:uid="{6A19C6D5-19F6-4DBE-BD4E-9CC632E564E1}"/>
    <hyperlink ref="A14" r:id="rId8" xr:uid="{E58ED003-6F5A-4D59-BE59-5B7B75C1F8B1}"/>
    <hyperlink ref="A10" r:id="rId9" xr:uid="{3D3428F5-C495-4A6B-B9AA-99A4489DD4DF}"/>
    <hyperlink ref="A54" r:id="rId10" xr:uid="{7888A84A-FC02-4BCE-A759-76B87CD98B69}"/>
    <hyperlink ref="A48" r:id="rId11" xr:uid="{5597CBB0-1FDA-422A-8B57-D412DA2E9393}"/>
    <hyperlink ref="A11" r:id="rId12" xr:uid="{5DB57EA5-1427-4A8D-AA0F-2154A1ADD9AD}"/>
    <hyperlink ref="A12" r:id="rId13" xr:uid="{72976B00-BEF8-4051-9E1E-CD15BDB70E30}"/>
    <hyperlink ref="A15" r:id="rId14" xr:uid="{46A93146-A73D-4D80-A637-128153F186BF}"/>
    <hyperlink ref="A16" r:id="rId15" xr:uid="{D7DF6310-C0EF-4FCA-83B4-D99DA174AA0B}"/>
    <hyperlink ref="A17" r:id="rId16" xr:uid="{4C5FD44C-5FC8-498E-9EEF-365523D2E899}"/>
    <hyperlink ref="A18" r:id="rId17" xr:uid="{3FDB56AC-16D5-4291-B9F5-1C088DC4A8CD}"/>
    <hyperlink ref="A45" r:id="rId18" xr:uid="{3AFF133D-3084-488E-9D3F-5A134C82F073}"/>
    <hyperlink ref="A19" r:id="rId19" xr:uid="{70E46ADE-5F43-4F70-8D49-B298C01864B5}"/>
    <hyperlink ref="A20" r:id="rId20" xr:uid="{164468E8-E439-408F-AAAC-463D847FAF7A}"/>
    <hyperlink ref="A21" r:id="rId21" xr:uid="{7F661B67-EE81-4061-919E-3E6FB2EA4A9B}"/>
    <hyperlink ref="A22" r:id="rId22" xr:uid="{EA221B44-4B94-4BF9-A4DA-BD8B4F87424E}"/>
    <hyperlink ref="A23" r:id="rId23" xr:uid="{B16883FF-63B3-46C2-96CB-EFA4CB0BC23B}"/>
    <hyperlink ref="A25" r:id="rId24" xr:uid="{8CAC3472-DF17-4534-8DF9-4B3CC2CC1E25}"/>
    <hyperlink ref="A26" r:id="rId25" xr:uid="{F365496B-65B5-48F9-9101-CBD0D8E1CA2C}"/>
    <hyperlink ref="A27" r:id="rId26" xr:uid="{E3E34716-C2FD-4358-8ED5-AD67A9E8D0C1}"/>
    <hyperlink ref="A28" r:id="rId27" xr:uid="{9239C01B-2A5B-4E9F-A518-766A8D916DAD}"/>
    <hyperlink ref="A29" r:id="rId28" xr:uid="{158768AE-DF73-4FEC-84BC-F0FB00F80D50}"/>
    <hyperlink ref="A30" r:id="rId29" xr:uid="{47156C47-65E9-44F1-8B75-3A96CCE23B7A}"/>
    <hyperlink ref="A31" r:id="rId30" xr:uid="{25209EA1-41E5-4298-8F3E-E8093F9AD343}"/>
    <hyperlink ref="A32" r:id="rId31" xr:uid="{9CA21262-0654-47F3-8E25-7E8E0F53C958}"/>
    <hyperlink ref="A33" r:id="rId32" xr:uid="{4283E7FF-6A9B-4D31-9733-057E9DD1C3B9}"/>
    <hyperlink ref="A34" r:id="rId33" xr:uid="{FE8951A0-2DB1-4A57-B147-3AE3BA2525FB}"/>
    <hyperlink ref="A35" r:id="rId34" xr:uid="{AFF0BCF0-BB2C-4D4D-9BA8-0848DC1E0D9F}"/>
    <hyperlink ref="A37" r:id="rId35" xr:uid="{423F8D6B-BAEE-430C-B6C6-0ED38F5E742D}"/>
    <hyperlink ref="A38" r:id="rId36" xr:uid="{0911B0C7-2B5D-457C-94B1-CEDD9526FD92}"/>
    <hyperlink ref="A39" r:id="rId37" xr:uid="{2523A1CD-CEAD-44B8-969B-78B0A8FFBFBA}"/>
    <hyperlink ref="A40" r:id="rId38" xr:uid="{F956231C-0D61-4494-8A9F-5B6924F7882D}"/>
    <hyperlink ref="A42" r:id="rId39" xr:uid="{1F02092F-9D50-4E40-9EDE-071032DF69F7}"/>
    <hyperlink ref="A43" r:id="rId40" xr:uid="{E9BCEB91-BF7D-4A3F-BA47-1CD36862FB6F}"/>
    <hyperlink ref="A46" r:id="rId41" xr:uid="{F2280F5D-1AE3-44AC-A465-6F3A99C92A0D}"/>
    <hyperlink ref="A47" r:id="rId42" xr:uid="{DC7CCD16-F595-40A8-9D80-8E6A4373D040}"/>
    <hyperlink ref="A49" r:id="rId43" xr:uid="{881E6FA0-42CE-4C7D-B298-C65EA6D3E529}"/>
    <hyperlink ref="A50" r:id="rId44" xr:uid="{071DC4B3-8D63-4803-8189-4FF65F4AB5BE}"/>
    <hyperlink ref="A51" r:id="rId45" xr:uid="{E3A1BBC1-95ED-46B6-B0FC-6DF45D84DA36}"/>
    <hyperlink ref="A52" r:id="rId46" xr:uid="{1BDA294A-2006-41DC-8674-D28C8C0FB21F}"/>
    <hyperlink ref="A53" r:id="rId47" xr:uid="{5F4E2231-BD44-40D6-A24B-9985F130CC77}"/>
    <hyperlink ref="A55" r:id="rId48" xr:uid="{F9CFB67E-CA2C-4F13-995C-5FDF973CC4B9}"/>
  </hyperlinks>
  <pageMargins left="0.7" right="0.7" top="0.75" bottom="0.75" header="0.3" footer="0.3"/>
  <pageSetup paperSize="9" orientation="portrait"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3A89-E1A5-45D2-A8DC-3347C5762E0D}">
  <sheetPr codeName="Sheet1"/>
  <dimension ref="A1:S60"/>
  <sheetViews>
    <sheetView zoomScaleNormal="100" workbookViewId="0">
      <pane xSplit="3" ySplit="7" topLeftCell="D8" activePane="bottomRight" state="frozen"/>
      <selection pane="topRight" activeCell="B1" sqref="B1"/>
      <selection pane="bottomLeft" activeCell="A3" sqref="A3"/>
      <selection pane="bottomRight" activeCell="J24" sqref="J24"/>
    </sheetView>
  </sheetViews>
  <sheetFormatPr defaultRowHeight="14.25" x14ac:dyDescent="0.2"/>
  <cols>
    <col min="1" max="1" width="20" style="1" customWidth="1"/>
    <col min="2" max="2" width="38.75" style="1" customWidth="1"/>
    <col min="3" max="3" width="17.875" style="1" customWidth="1"/>
    <col min="4" max="4" width="22.25" style="1" bestFit="1" customWidth="1"/>
    <col min="5" max="5" width="13" style="1" bestFit="1" customWidth="1"/>
    <col min="6" max="6" width="11.875" style="2" bestFit="1" customWidth="1"/>
    <col min="7" max="7" width="9.75" style="2" bestFit="1" customWidth="1"/>
    <col min="8" max="8" width="7.75" style="2" bestFit="1" customWidth="1"/>
    <col min="9" max="9" width="15.125" style="2" customWidth="1"/>
    <col min="10" max="13" width="13.125" style="1" bestFit="1" customWidth="1"/>
    <col min="14" max="18" width="9" style="1"/>
    <col min="19" max="19" width="12.25" style="1" bestFit="1" customWidth="1"/>
    <col min="20" max="16384" width="9" style="1"/>
  </cols>
  <sheetData>
    <row r="1" spans="1:19" ht="21" thickBot="1" x14ac:dyDescent="0.35">
      <c r="A1" s="30" t="s">
        <v>137</v>
      </c>
      <c r="B1" s="31"/>
      <c r="C1" s="31"/>
      <c r="D1" s="31"/>
    </row>
    <row r="2" spans="1:19" ht="15.75" thickTop="1" thickBot="1" x14ac:dyDescent="0.25">
      <c r="A2" s="14" t="s">
        <v>158</v>
      </c>
      <c r="B2" s="15" t="s">
        <v>138</v>
      </c>
      <c r="J2" s="4" t="s">
        <v>126</v>
      </c>
      <c r="K2" s="4"/>
      <c r="L2" s="4"/>
      <c r="M2" s="4"/>
      <c r="N2" s="39" t="s">
        <v>130</v>
      </c>
      <c r="O2" s="37"/>
      <c r="P2" s="37"/>
      <c r="Q2" s="37"/>
      <c r="R2" s="38"/>
      <c r="S2" s="32" t="s">
        <v>140</v>
      </c>
    </row>
    <row r="3" spans="1:19" ht="15.75" thickTop="1" thickBot="1" x14ac:dyDescent="0.25">
      <c r="A3" s="8" t="s">
        <v>163</v>
      </c>
      <c r="B3" s="9" t="s">
        <v>160</v>
      </c>
      <c r="J3" s="36" t="s">
        <v>125</v>
      </c>
      <c r="K3" s="37"/>
      <c r="L3" s="37"/>
      <c r="M3" s="38"/>
      <c r="N3" s="4" t="s">
        <v>133</v>
      </c>
      <c r="O3" s="4" t="s">
        <v>97</v>
      </c>
      <c r="P3" s="4" t="s">
        <v>131</v>
      </c>
      <c r="Q3" s="4" t="s">
        <v>132</v>
      </c>
      <c r="R3" s="4" t="s">
        <v>129</v>
      </c>
      <c r="S3" s="32"/>
    </row>
    <row r="4" spans="1:19" ht="15.75" thickTop="1" thickBot="1" x14ac:dyDescent="0.25">
      <c r="A4" s="17" t="s">
        <v>72</v>
      </c>
      <c r="B4" s="18" t="s">
        <v>161</v>
      </c>
      <c r="J4" s="5">
        <f>SUM(J8:J60)</f>
        <v>50</v>
      </c>
      <c r="K4" s="6">
        <f>SUM(K8:K60)</f>
        <v>50</v>
      </c>
      <c r="L4" s="6">
        <f>SUM(L8:L60)</f>
        <v>50</v>
      </c>
      <c r="M4" s="6">
        <f>SUM(M8:M60)</f>
        <v>50</v>
      </c>
      <c r="N4" s="4">
        <f>SUM(P4:R4)</f>
        <v>200</v>
      </c>
      <c r="O4" s="4">
        <f>SUM(O8:O60)</f>
        <v>25</v>
      </c>
      <c r="P4" s="4">
        <f>SUM(O8:P60)</f>
        <v>100</v>
      </c>
      <c r="Q4" s="4">
        <f>SUM(Q8:Q60)</f>
        <v>50</v>
      </c>
      <c r="R4" s="4">
        <f>SUM(R8:R60)</f>
        <v>50</v>
      </c>
      <c r="S4" s="4">
        <f>MAX(S8:S60)</f>
        <v>1</v>
      </c>
    </row>
    <row r="5" spans="1:19" ht="15.75" thickTop="1" thickBot="1" x14ac:dyDescent="0.25">
      <c r="A5" s="21" t="s">
        <v>98</v>
      </c>
      <c r="B5" s="22" t="s">
        <v>162</v>
      </c>
      <c r="F5" s="33" t="s">
        <v>135</v>
      </c>
      <c r="G5" s="34"/>
      <c r="H5" s="34"/>
      <c r="I5" s="34"/>
      <c r="J5" s="35" t="s">
        <v>110</v>
      </c>
      <c r="K5" s="35"/>
      <c r="L5" s="35"/>
      <c r="M5" s="35"/>
    </row>
    <row r="6" spans="1:19" ht="15" thickTop="1" x14ac:dyDescent="0.2">
      <c r="F6" s="27" t="s">
        <v>164</v>
      </c>
      <c r="G6" s="27" t="s">
        <v>164</v>
      </c>
      <c r="H6" s="27" t="s">
        <v>164</v>
      </c>
      <c r="I6" s="27" t="s">
        <v>164</v>
      </c>
      <c r="J6" s="3"/>
      <c r="K6" s="3"/>
      <c r="L6" s="3"/>
      <c r="M6" s="3"/>
    </row>
    <row r="7" spans="1:19" x14ac:dyDescent="0.2">
      <c r="A7" s="11" t="s">
        <v>1</v>
      </c>
      <c r="B7" s="11" t="s">
        <v>2</v>
      </c>
      <c r="C7" s="11" t="s">
        <v>136</v>
      </c>
      <c r="D7" s="11" t="s">
        <v>3</v>
      </c>
      <c r="E7" s="11" t="s">
        <v>4</v>
      </c>
      <c r="F7" s="10" t="s">
        <v>102</v>
      </c>
      <c r="G7" s="10" t="s">
        <v>103</v>
      </c>
      <c r="H7" s="10" t="s">
        <v>104</v>
      </c>
      <c r="I7" s="10" t="s">
        <v>105</v>
      </c>
      <c r="J7" s="11" t="s">
        <v>106</v>
      </c>
      <c r="K7" s="11" t="s">
        <v>107</v>
      </c>
      <c r="L7" s="11" t="s">
        <v>108</v>
      </c>
      <c r="M7" s="11" t="s">
        <v>109</v>
      </c>
      <c r="N7" s="11" t="s">
        <v>134</v>
      </c>
      <c r="O7" s="11" t="s">
        <v>159</v>
      </c>
      <c r="P7" s="11" t="s">
        <v>127</v>
      </c>
      <c r="Q7" s="11" t="s">
        <v>128</v>
      </c>
      <c r="R7" s="11" t="s">
        <v>129</v>
      </c>
      <c r="S7" s="1" t="s">
        <v>139</v>
      </c>
    </row>
    <row r="8" spans="1:19" x14ac:dyDescent="0.2">
      <c r="A8" s="23" t="s">
        <v>66</v>
      </c>
      <c r="B8" s="23" t="s">
        <v>67</v>
      </c>
      <c r="C8" s="23" t="s">
        <v>101</v>
      </c>
      <c r="D8" s="23" t="s">
        <v>99</v>
      </c>
      <c r="E8" s="24">
        <v>12.5</v>
      </c>
      <c r="F8" s="7">
        <v>6</v>
      </c>
      <c r="G8" s="7">
        <v>6</v>
      </c>
      <c r="H8" s="7">
        <v>6</v>
      </c>
      <c r="I8" s="7">
        <v>6</v>
      </c>
      <c r="J8" s="12">
        <v>12.5</v>
      </c>
      <c r="K8" s="12"/>
      <c r="L8" s="12"/>
      <c r="M8" s="12"/>
      <c r="N8" s="1">
        <f>SUM(J8:M8)</f>
        <v>12.5</v>
      </c>
      <c r="R8" s="1">
        <f>IF($N8&gt;0,$E8,0)</f>
        <v>12.5</v>
      </c>
      <c r="S8" s="1">
        <f>COUNT(J8:M8)</f>
        <v>1</v>
      </c>
    </row>
    <row r="9" spans="1:19" x14ac:dyDescent="0.2">
      <c r="A9" s="20" t="s">
        <v>89</v>
      </c>
      <c r="B9" s="20" t="s">
        <v>90</v>
      </c>
      <c r="C9" s="19" t="s">
        <v>124</v>
      </c>
      <c r="D9" s="20" t="s">
        <v>99</v>
      </c>
      <c r="E9" s="19">
        <v>12.5</v>
      </c>
      <c r="F9" s="7">
        <v>6</v>
      </c>
      <c r="G9" s="7">
        <v>6</v>
      </c>
      <c r="H9" s="7">
        <v>6</v>
      </c>
      <c r="I9" s="7">
        <v>6</v>
      </c>
      <c r="J9" s="12">
        <v>12.5</v>
      </c>
      <c r="K9" s="12"/>
      <c r="L9" s="12"/>
      <c r="M9" s="12"/>
      <c r="N9" s="1">
        <f>SUM(J9:M9)</f>
        <v>12.5</v>
      </c>
      <c r="Q9" s="1">
        <f>IF($N9&gt;0,$E9,0)</f>
        <v>12.5</v>
      </c>
      <c r="S9" s="1">
        <f t="shared" ref="S9:S60" si="0">COUNT(J9:M9)</f>
        <v>1</v>
      </c>
    </row>
    <row r="10" spans="1:19" x14ac:dyDescent="0.2">
      <c r="A10" s="23" t="s">
        <v>68</v>
      </c>
      <c r="B10" s="23" t="s">
        <v>69</v>
      </c>
      <c r="C10" s="23" t="s">
        <v>101</v>
      </c>
      <c r="D10" s="23" t="s">
        <v>99</v>
      </c>
      <c r="E10" s="24">
        <v>12.5</v>
      </c>
      <c r="F10" s="7">
        <v>6</v>
      </c>
      <c r="G10" s="7">
        <v>6</v>
      </c>
      <c r="H10" s="7">
        <v>6</v>
      </c>
      <c r="I10" s="7">
        <v>6</v>
      </c>
      <c r="J10" s="12"/>
      <c r="K10" s="12">
        <v>12.5</v>
      </c>
      <c r="L10" s="12"/>
      <c r="M10" s="12"/>
      <c r="N10" s="1">
        <f>SUM(J10:M10)</f>
        <v>12.5</v>
      </c>
      <c r="R10" s="1">
        <f>IF($N10&gt;0,$E10,0)</f>
        <v>12.5</v>
      </c>
      <c r="S10" s="1">
        <f t="shared" si="0"/>
        <v>1</v>
      </c>
    </row>
    <row r="11" spans="1:19" x14ac:dyDescent="0.2">
      <c r="A11" s="20" t="s">
        <v>73</v>
      </c>
      <c r="B11" s="20" t="s">
        <v>74</v>
      </c>
      <c r="C11" s="19" t="s">
        <v>124</v>
      </c>
      <c r="D11" s="20" t="s">
        <v>114</v>
      </c>
      <c r="E11" s="19">
        <v>12.5</v>
      </c>
      <c r="F11" s="7">
        <v>6</v>
      </c>
      <c r="G11" s="7">
        <v>6</v>
      </c>
      <c r="H11" s="7">
        <v>6</v>
      </c>
      <c r="I11" s="7">
        <v>6</v>
      </c>
      <c r="J11" s="12"/>
      <c r="K11" s="12">
        <v>12.5</v>
      </c>
      <c r="L11" s="12"/>
      <c r="M11" s="12"/>
      <c r="N11" s="1">
        <f>SUM(J11:M11)</f>
        <v>12.5</v>
      </c>
      <c r="Q11" s="1">
        <f>IF($N11&gt;0,$E11,0)</f>
        <v>12.5</v>
      </c>
      <c r="S11" s="1">
        <f t="shared" si="0"/>
        <v>1</v>
      </c>
    </row>
    <row r="12" spans="1:19" x14ac:dyDescent="0.2">
      <c r="A12" s="23" t="s">
        <v>70</v>
      </c>
      <c r="B12" s="23" t="s">
        <v>71</v>
      </c>
      <c r="C12" s="23" t="s">
        <v>101</v>
      </c>
      <c r="D12" s="23" t="s">
        <v>99</v>
      </c>
      <c r="E12" s="24">
        <v>25</v>
      </c>
      <c r="F12" s="7">
        <v>6</v>
      </c>
      <c r="G12" s="7">
        <v>6</v>
      </c>
      <c r="H12" s="7">
        <v>6</v>
      </c>
      <c r="I12" s="7">
        <v>6</v>
      </c>
      <c r="J12" s="12"/>
      <c r="K12" s="12"/>
      <c r="L12" s="12">
        <v>25</v>
      </c>
      <c r="M12" s="12"/>
      <c r="N12" s="1">
        <f>SUM(J12:M12)</f>
        <v>25</v>
      </c>
      <c r="R12" s="1">
        <f>IF($N12&gt;0,$E12,0)</f>
        <v>25</v>
      </c>
      <c r="S12" s="1">
        <f t="shared" si="0"/>
        <v>1</v>
      </c>
    </row>
    <row r="13" spans="1:19" x14ac:dyDescent="0.2">
      <c r="A13" s="19" t="s">
        <v>156</v>
      </c>
      <c r="B13" s="19" t="s">
        <v>157</v>
      </c>
      <c r="C13" s="19" t="s">
        <v>124</v>
      </c>
      <c r="D13" s="19" t="s">
        <v>99</v>
      </c>
      <c r="E13" s="19">
        <v>12.5</v>
      </c>
      <c r="F13" s="7">
        <v>6</v>
      </c>
      <c r="G13" s="7">
        <v>6</v>
      </c>
      <c r="H13" s="7">
        <v>6</v>
      </c>
      <c r="I13" s="7">
        <v>6</v>
      </c>
      <c r="J13" s="12"/>
      <c r="K13" s="12"/>
      <c r="L13" s="12">
        <v>12.5</v>
      </c>
      <c r="M13" s="12"/>
      <c r="N13" s="1">
        <f>SUM(J13:M13)</f>
        <v>12.5</v>
      </c>
      <c r="Q13" s="1">
        <f>IF($N13&gt;0,$E13,0)</f>
        <v>12.5</v>
      </c>
      <c r="S13" s="1">
        <f t="shared" si="0"/>
        <v>1</v>
      </c>
    </row>
    <row r="14" spans="1:19" x14ac:dyDescent="0.2">
      <c r="A14" s="20" t="s">
        <v>85</v>
      </c>
      <c r="B14" s="20" t="s">
        <v>86</v>
      </c>
      <c r="C14" s="19" t="s">
        <v>124</v>
      </c>
      <c r="D14" s="20" t="s">
        <v>15</v>
      </c>
      <c r="E14" s="19">
        <v>12.5</v>
      </c>
      <c r="F14" s="7">
        <v>6</v>
      </c>
      <c r="G14" s="7">
        <v>6</v>
      </c>
      <c r="H14" s="7">
        <v>6</v>
      </c>
      <c r="I14" s="7">
        <v>6</v>
      </c>
      <c r="J14" s="12"/>
      <c r="K14" s="12"/>
      <c r="L14" s="12"/>
      <c r="M14" s="12"/>
      <c r="N14" s="1">
        <f>SUM(J14:M14)</f>
        <v>0</v>
      </c>
      <c r="Q14" s="1">
        <f>IF($N14&gt;0,$E14,0)</f>
        <v>0</v>
      </c>
      <c r="S14" s="1">
        <f t="shared" si="0"/>
        <v>0</v>
      </c>
    </row>
    <row r="15" spans="1:19" x14ac:dyDescent="0.2">
      <c r="A15" s="20" t="s">
        <v>87</v>
      </c>
      <c r="B15" s="20" t="s">
        <v>88</v>
      </c>
      <c r="C15" s="19" t="s">
        <v>124</v>
      </c>
      <c r="D15" s="20" t="s">
        <v>15</v>
      </c>
      <c r="E15" s="19">
        <v>12.5</v>
      </c>
      <c r="F15" s="7">
        <v>6</v>
      </c>
      <c r="G15" s="7">
        <v>6</v>
      </c>
      <c r="H15" s="7">
        <v>6</v>
      </c>
      <c r="I15" s="7">
        <v>6</v>
      </c>
      <c r="J15" s="12"/>
      <c r="K15" s="12"/>
      <c r="L15" s="12"/>
      <c r="M15" s="12"/>
      <c r="N15" s="1">
        <f>SUM(J15:M15)</f>
        <v>0</v>
      </c>
      <c r="Q15" s="1">
        <f>IF($N15&gt;0,$E15,0)</f>
        <v>0</v>
      </c>
      <c r="S15" s="1">
        <f t="shared" si="0"/>
        <v>0</v>
      </c>
    </row>
    <row r="16" spans="1:19" x14ac:dyDescent="0.2">
      <c r="A16" s="20" t="s">
        <v>91</v>
      </c>
      <c r="B16" s="20" t="s">
        <v>92</v>
      </c>
      <c r="C16" s="19" t="s">
        <v>124</v>
      </c>
      <c r="D16" s="20" t="s">
        <v>15</v>
      </c>
      <c r="E16" s="19">
        <v>12.5</v>
      </c>
      <c r="F16" s="7">
        <v>6</v>
      </c>
      <c r="G16" s="7">
        <v>6</v>
      </c>
      <c r="H16" s="7">
        <v>6</v>
      </c>
      <c r="I16" s="7">
        <v>6</v>
      </c>
      <c r="J16" s="12"/>
      <c r="K16" s="12"/>
      <c r="L16" s="12"/>
      <c r="M16" s="12"/>
      <c r="N16" s="1">
        <f>SUM(J16:M16)</f>
        <v>0</v>
      </c>
      <c r="Q16" s="1">
        <f>IF($N16&gt;0,$E16,0)</f>
        <v>0</v>
      </c>
      <c r="S16" s="1">
        <f t="shared" si="0"/>
        <v>0</v>
      </c>
    </row>
    <row r="17" spans="1:19" x14ac:dyDescent="0.2">
      <c r="A17" s="20" t="s">
        <v>83</v>
      </c>
      <c r="B17" s="20" t="s">
        <v>84</v>
      </c>
      <c r="C17" s="19" t="s">
        <v>124</v>
      </c>
      <c r="D17" s="20" t="s">
        <v>99</v>
      </c>
      <c r="E17" s="19">
        <v>12.5</v>
      </c>
      <c r="F17" s="7">
        <v>6</v>
      </c>
      <c r="G17" s="7">
        <v>6</v>
      </c>
      <c r="H17" s="7">
        <v>6</v>
      </c>
      <c r="I17" s="7">
        <v>6</v>
      </c>
      <c r="J17" s="12"/>
      <c r="K17" s="12"/>
      <c r="L17" s="12"/>
      <c r="M17" s="12"/>
      <c r="N17" s="1">
        <f>SUM(J17:M17)</f>
        <v>0</v>
      </c>
      <c r="Q17" s="1">
        <f>IF($N17&gt;0,$E17,0)</f>
        <v>0</v>
      </c>
      <c r="S17" s="1">
        <f t="shared" si="0"/>
        <v>0</v>
      </c>
    </row>
    <row r="18" spans="1:19" x14ac:dyDescent="0.2">
      <c r="A18" s="20" t="s">
        <v>77</v>
      </c>
      <c r="B18" s="20" t="s">
        <v>78</v>
      </c>
      <c r="C18" s="19" t="s">
        <v>124</v>
      </c>
      <c r="D18" s="20" t="s">
        <v>8</v>
      </c>
      <c r="E18" s="19">
        <v>12.5</v>
      </c>
      <c r="F18" s="7">
        <v>6</v>
      </c>
      <c r="G18" s="7">
        <v>6</v>
      </c>
      <c r="H18" s="7">
        <v>6</v>
      </c>
      <c r="I18" s="7">
        <v>6</v>
      </c>
      <c r="J18" s="12"/>
      <c r="K18" s="12"/>
      <c r="L18" s="12"/>
      <c r="M18" s="12"/>
      <c r="N18" s="1">
        <f>SUM(J18:M18)</f>
        <v>0</v>
      </c>
      <c r="Q18" s="1">
        <f>IF($N18&gt;0,$E18,0)</f>
        <v>0</v>
      </c>
      <c r="S18" s="1">
        <f t="shared" si="0"/>
        <v>0</v>
      </c>
    </row>
    <row r="19" spans="1:19" x14ac:dyDescent="0.2">
      <c r="A19" s="20" t="s">
        <v>75</v>
      </c>
      <c r="B19" s="20" t="s">
        <v>76</v>
      </c>
      <c r="C19" s="19" t="s">
        <v>124</v>
      </c>
      <c r="D19" s="20" t="s">
        <v>8</v>
      </c>
      <c r="E19" s="19">
        <v>12.5</v>
      </c>
      <c r="F19" s="7">
        <v>6</v>
      </c>
      <c r="G19" s="7">
        <v>6</v>
      </c>
      <c r="H19" s="7">
        <v>6</v>
      </c>
      <c r="I19" s="7">
        <v>6</v>
      </c>
      <c r="J19" s="12"/>
      <c r="K19" s="12"/>
      <c r="L19" s="12"/>
      <c r="M19" s="12"/>
      <c r="N19" s="1">
        <f>SUM(J19:M19)</f>
        <v>0</v>
      </c>
      <c r="Q19" s="1">
        <f>IF($N19&gt;0,$E19,0)</f>
        <v>0</v>
      </c>
      <c r="S19" s="1">
        <f t="shared" si="0"/>
        <v>0</v>
      </c>
    </row>
    <row r="20" spans="1:19" x14ac:dyDescent="0.2">
      <c r="A20" s="20" t="s">
        <v>79</v>
      </c>
      <c r="B20" s="20" t="s">
        <v>80</v>
      </c>
      <c r="C20" s="19" t="s">
        <v>124</v>
      </c>
      <c r="D20" s="20" t="s">
        <v>8</v>
      </c>
      <c r="E20" s="19">
        <v>12.5</v>
      </c>
      <c r="F20" s="7">
        <v>6</v>
      </c>
      <c r="G20" s="7">
        <v>6</v>
      </c>
      <c r="H20" s="7">
        <v>6</v>
      </c>
      <c r="I20" s="7">
        <v>6</v>
      </c>
      <c r="J20" s="12"/>
      <c r="K20" s="12"/>
      <c r="L20" s="12"/>
      <c r="M20" s="12"/>
      <c r="N20" s="1">
        <f>SUM(J20:M20)</f>
        <v>0</v>
      </c>
      <c r="Q20" s="1">
        <f>IF($N20&gt;0,$E20,0)</f>
        <v>0</v>
      </c>
      <c r="S20" s="1">
        <f t="shared" si="0"/>
        <v>0</v>
      </c>
    </row>
    <row r="21" spans="1:19" x14ac:dyDescent="0.2">
      <c r="A21" s="20" t="s">
        <v>81</v>
      </c>
      <c r="B21" s="20" t="s">
        <v>82</v>
      </c>
      <c r="C21" s="19" t="s">
        <v>124</v>
      </c>
      <c r="D21" s="20" t="s">
        <v>119</v>
      </c>
      <c r="E21" s="19">
        <v>12.5</v>
      </c>
      <c r="F21" s="7">
        <v>6</v>
      </c>
      <c r="G21" s="7">
        <v>6</v>
      </c>
      <c r="H21" s="7">
        <v>6</v>
      </c>
      <c r="I21" s="7">
        <v>6</v>
      </c>
      <c r="J21" s="12"/>
      <c r="K21" s="12"/>
      <c r="L21" s="12"/>
      <c r="M21" s="12"/>
      <c r="N21" s="1">
        <f>SUM(J21:M21)</f>
        <v>0</v>
      </c>
      <c r="Q21" s="1">
        <f>IF($N21&gt;0,$E21,0)</f>
        <v>0</v>
      </c>
      <c r="S21" s="1">
        <f t="shared" si="0"/>
        <v>0</v>
      </c>
    </row>
    <row r="22" spans="1:19" x14ac:dyDescent="0.2">
      <c r="A22" s="20" t="s">
        <v>93</v>
      </c>
      <c r="B22" s="20" t="s">
        <v>94</v>
      </c>
      <c r="C22" s="19" t="s">
        <v>124</v>
      </c>
      <c r="D22" s="20" t="s">
        <v>100</v>
      </c>
      <c r="E22" s="19">
        <v>12.5</v>
      </c>
      <c r="F22" s="7">
        <v>6</v>
      </c>
      <c r="G22" s="7">
        <v>6</v>
      </c>
      <c r="H22" s="7">
        <v>6</v>
      </c>
      <c r="I22" s="7">
        <v>6</v>
      </c>
      <c r="J22" s="12"/>
      <c r="K22" s="12"/>
      <c r="L22" s="12"/>
      <c r="M22" s="12">
        <v>12.5</v>
      </c>
      <c r="N22" s="1">
        <f>SUM(J22:M22)</f>
        <v>12.5</v>
      </c>
      <c r="Q22" s="1">
        <f>IF($N22&gt;0,$E22,0)</f>
        <v>12.5</v>
      </c>
      <c r="S22" s="1">
        <f t="shared" si="0"/>
        <v>1</v>
      </c>
    </row>
    <row r="23" spans="1:19" x14ac:dyDescent="0.2">
      <c r="A23" s="26" t="s">
        <v>58</v>
      </c>
      <c r="B23" s="26" t="s">
        <v>59</v>
      </c>
      <c r="C23" s="26" t="s">
        <v>123</v>
      </c>
      <c r="D23" s="26" t="s">
        <v>118</v>
      </c>
      <c r="E23" s="25">
        <v>6.25</v>
      </c>
      <c r="F23" s="7">
        <v>5</v>
      </c>
      <c r="G23" s="7">
        <v>5</v>
      </c>
      <c r="H23" s="7">
        <v>5</v>
      </c>
      <c r="I23" s="7">
        <v>5</v>
      </c>
      <c r="J23" s="12"/>
      <c r="K23" s="12"/>
      <c r="L23" s="12">
        <v>6.25</v>
      </c>
      <c r="M23" s="12"/>
      <c r="N23" s="1">
        <f>SUM(J23:M23)</f>
        <v>6.25</v>
      </c>
      <c r="P23" s="1">
        <f>IF($N23&gt;0,$E23,0)</f>
        <v>6.25</v>
      </c>
      <c r="S23" s="1">
        <f t="shared" si="0"/>
        <v>1</v>
      </c>
    </row>
    <row r="24" spans="1:19" x14ac:dyDescent="0.2">
      <c r="A24" s="26" t="s">
        <v>95</v>
      </c>
      <c r="B24" s="26" t="s">
        <v>96</v>
      </c>
      <c r="C24" s="26" t="s">
        <v>123</v>
      </c>
      <c r="D24" s="26" t="s">
        <v>99</v>
      </c>
      <c r="E24" s="25">
        <v>25</v>
      </c>
      <c r="F24" s="7">
        <v>5</v>
      </c>
      <c r="G24" s="7">
        <v>5</v>
      </c>
      <c r="H24" s="7">
        <v>5</v>
      </c>
      <c r="I24" s="7">
        <v>5</v>
      </c>
      <c r="J24" s="12"/>
      <c r="K24" s="12"/>
      <c r="L24" s="12"/>
      <c r="M24" s="12">
        <v>25</v>
      </c>
      <c r="N24" s="1">
        <f>SUM(J24:M24)</f>
        <v>25</v>
      </c>
      <c r="P24" s="1">
        <f>IF($N24&gt;0,$E24,0)</f>
        <v>25</v>
      </c>
      <c r="S24" s="1">
        <f t="shared" si="0"/>
        <v>1</v>
      </c>
    </row>
    <row r="25" spans="1:19" x14ac:dyDescent="0.2">
      <c r="A25" s="26" t="s">
        <v>56</v>
      </c>
      <c r="B25" s="26" t="s">
        <v>57</v>
      </c>
      <c r="C25" s="26" t="s">
        <v>123</v>
      </c>
      <c r="D25" s="26" t="s">
        <v>115</v>
      </c>
      <c r="E25" s="25">
        <v>6.25</v>
      </c>
      <c r="F25" s="7">
        <v>3</v>
      </c>
      <c r="G25" s="7">
        <v>3</v>
      </c>
      <c r="H25" s="7">
        <v>5</v>
      </c>
      <c r="I25" s="7">
        <v>5</v>
      </c>
      <c r="J25" s="12"/>
      <c r="K25" s="12"/>
      <c r="L25" s="12">
        <v>6.25</v>
      </c>
      <c r="M25" s="12"/>
      <c r="N25" s="1">
        <f>SUM(J25:M25)</f>
        <v>6.25</v>
      </c>
      <c r="P25" s="1">
        <f>IF($N25&gt;0,$E25,0)</f>
        <v>6.25</v>
      </c>
      <c r="S25" s="1">
        <f t="shared" si="0"/>
        <v>1</v>
      </c>
    </row>
    <row r="26" spans="1:19" x14ac:dyDescent="0.2">
      <c r="A26" s="26" t="s">
        <v>28</v>
      </c>
      <c r="B26" s="26" t="s">
        <v>29</v>
      </c>
      <c r="C26" s="26" t="s">
        <v>123</v>
      </c>
      <c r="D26" s="26" t="s">
        <v>121</v>
      </c>
      <c r="E26" s="25">
        <v>6.25</v>
      </c>
      <c r="F26" s="7">
        <v>1</v>
      </c>
      <c r="G26" s="7">
        <v>4</v>
      </c>
      <c r="H26" s="7">
        <v>5</v>
      </c>
      <c r="I26" s="7">
        <v>5</v>
      </c>
      <c r="J26" s="12"/>
      <c r="K26" s="12"/>
      <c r="L26" s="12"/>
      <c r="M26" s="12"/>
      <c r="N26" s="1">
        <f>SUM(J26:M26)</f>
        <v>0</v>
      </c>
      <c r="P26" s="1">
        <f>IF($N26&gt;0,$E26,0)</f>
        <v>0</v>
      </c>
      <c r="S26" s="1">
        <f t="shared" si="0"/>
        <v>0</v>
      </c>
    </row>
    <row r="27" spans="1:19" x14ac:dyDescent="0.2">
      <c r="A27" s="26" t="s">
        <v>64</v>
      </c>
      <c r="B27" s="26" t="s">
        <v>65</v>
      </c>
      <c r="C27" s="26" t="s">
        <v>123</v>
      </c>
      <c r="D27" s="26" t="s">
        <v>116</v>
      </c>
      <c r="E27" s="25">
        <v>12.5</v>
      </c>
      <c r="F27" s="7">
        <v>5</v>
      </c>
      <c r="G27" s="7">
        <v>4</v>
      </c>
      <c r="H27" s="7">
        <v>4</v>
      </c>
      <c r="I27" s="7">
        <v>5</v>
      </c>
      <c r="J27" s="12"/>
      <c r="K27" s="12"/>
      <c r="L27" s="12"/>
      <c r="M27" s="12"/>
      <c r="N27" s="1">
        <f>SUM(J27:M27)</f>
        <v>0</v>
      </c>
      <c r="P27" s="1">
        <f>IF($N27&gt;0,$E27,0)</f>
        <v>0</v>
      </c>
      <c r="S27" s="1">
        <f t="shared" si="0"/>
        <v>0</v>
      </c>
    </row>
    <row r="28" spans="1:19" x14ac:dyDescent="0.2">
      <c r="A28" s="13" t="s">
        <v>147</v>
      </c>
      <c r="B28" s="13" t="s">
        <v>146</v>
      </c>
      <c r="C28" s="13" t="s">
        <v>143</v>
      </c>
      <c r="D28" s="13" t="s">
        <v>15</v>
      </c>
      <c r="E28" s="13">
        <v>12.5</v>
      </c>
      <c r="F28" s="7">
        <v>5</v>
      </c>
      <c r="G28" s="7">
        <v>3</v>
      </c>
      <c r="H28" s="7">
        <v>1</v>
      </c>
      <c r="I28" s="7">
        <v>5</v>
      </c>
      <c r="J28" s="12"/>
      <c r="K28" s="12"/>
      <c r="L28" s="12"/>
      <c r="M28" s="12"/>
      <c r="N28" s="1">
        <f>SUM(J28:M28)</f>
        <v>0</v>
      </c>
      <c r="O28" s="1">
        <f>IF($N28&gt;0,$E28,0)</f>
        <v>0</v>
      </c>
      <c r="S28" s="1">
        <f t="shared" si="0"/>
        <v>0</v>
      </c>
    </row>
    <row r="29" spans="1:19" x14ac:dyDescent="0.2">
      <c r="A29" s="26" t="s">
        <v>44</v>
      </c>
      <c r="B29" s="26" t="s">
        <v>45</v>
      </c>
      <c r="C29" s="26" t="s">
        <v>123</v>
      </c>
      <c r="D29" s="26" t="s">
        <v>112</v>
      </c>
      <c r="E29" s="25">
        <v>6.25</v>
      </c>
      <c r="F29" s="7">
        <v>4</v>
      </c>
      <c r="G29" s="7">
        <v>4</v>
      </c>
      <c r="H29" s="7">
        <v>1</v>
      </c>
      <c r="I29" s="7">
        <v>5</v>
      </c>
      <c r="J29" s="12"/>
      <c r="K29" s="12"/>
      <c r="L29" s="12"/>
      <c r="M29" s="12">
        <v>6.25</v>
      </c>
      <c r="N29" s="1">
        <f>SUM(J29:M29)</f>
        <v>6.25</v>
      </c>
      <c r="P29" s="1">
        <f>IF($N29&gt;0,$E29,0)</f>
        <v>6.25</v>
      </c>
      <c r="S29" s="1">
        <f t="shared" si="0"/>
        <v>1</v>
      </c>
    </row>
    <row r="30" spans="1:19" x14ac:dyDescent="0.2">
      <c r="A30" s="26" t="s">
        <v>42</v>
      </c>
      <c r="B30" s="26" t="s">
        <v>43</v>
      </c>
      <c r="C30" s="26" t="s">
        <v>123</v>
      </c>
      <c r="D30" s="26" t="s">
        <v>118</v>
      </c>
      <c r="E30" s="25">
        <v>6.25</v>
      </c>
      <c r="F30" s="7">
        <v>5</v>
      </c>
      <c r="G30" s="7">
        <v>4</v>
      </c>
      <c r="H30" s="7">
        <v>5</v>
      </c>
      <c r="I30" s="7">
        <v>4</v>
      </c>
      <c r="J30" s="12"/>
      <c r="K30" s="12"/>
      <c r="L30" s="12"/>
      <c r="M30" s="12"/>
      <c r="N30" s="1">
        <f>SUM(J30:M30)</f>
        <v>0</v>
      </c>
      <c r="P30" s="1">
        <f>IF($N30&gt;0,$E30,0)</f>
        <v>0</v>
      </c>
      <c r="S30" s="1">
        <f t="shared" si="0"/>
        <v>0</v>
      </c>
    </row>
    <row r="31" spans="1:19" x14ac:dyDescent="0.2">
      <c r="A31" s="25" t="s">
        <v>152</v>
      </c>
      <c r="B31" s="25" t="s">
        <v>153</v>
      </c>
      <c r="C31" s="25" t="s">
        <v>123</v>
      </c>
      <c r="D31" s="25" t="s">
        <v>8</v>
      </c>
      <c r="E31" s="25">
        <v>12.5</v>
      </c>
      <c r="F31" s="7">
        <v>4</v>
      </c>
      <c r="G31" s="7">
        <v>4</v>
      </c>
      <c r="H31" s="7">
        <v>5</v>
      </c>
      <c r="I31" s="7">
        <v>4</v>
      </c>
      <c r="J31" s="12"/>
      <c r="K31" s="12"/>
      <c r="L31" s="12"/>
      <c r="M31" s="12"/>
      <c r="N31" s="1">
        <f>SUM(J31:M31)</f>
        <v>0</v>
      </c>
      <c r="P31" s="1">
        <f>IF($N31&gt;0,$E31,0)</f>
        <v>0</v>
      </c>
      <c r="S31" s="1">
        <f t="shared" si="0"/>
        <v>0</v>
      </c>
    </row>
    <row r="32" spans="1:19" x14ac:dyDescent="0.2">
      <c r="A32" s="26" t="s">
        <v>20</v>
      </c>
      <c r="B32" s="26" t="s">
        <v>21</v>
      </c>
      <c r="C32" s="26" t="s">
        <v>123</v>
      </c>
      <c r="D32" s="26" t="s">
        <v>15</v>
      </c>
      <c r="E32" s="25">
        <v>12.5</v>
      </c>
      <c r="F32" s="7">
        <v>3</v>
      </c>
      <c r="G32" s="7">
        <v>3</v>
      </c>
      <c r="H32" s="7">
        <v>5</v>
      </c>
      <c r="I32" s="7">
        <v>4</v>
      </c>
      <c r="J32" s="12">
        <v>12.5</v>
      </c>
      <c r="K32" s="12"/>
      <c r="L32" s="12"/>
      <c r="M32" s="12"/>
      <c r="N32" s="1">
        <f>SUM(J32:M32)</f>
        <v>12.5</v>
      </c>
      <c r="P32" s="1">
        <f>IF($N32&gt;0,$E32,0)</f>
        <v>12.5</v>
      </c>
      <c r="S32" s="1">
        <f t="shared" si="0"/>
        <v>1</v>
      </c>
    </row>
    <row r="33" spans="1:19" x14ac:dyDescent="0.2">
      <c r="A33" s="26" t="s">
        <v>50</v>
      </c>
      <c r="B33" s="26" t="s">
        <v>51</v>
      </c>
      <c r="C33" s="26" t="s">
        <v>123</v>
      </c>
      <c r="D33" s="26" t="s">
        <v>119</v>
      </c>
      <c r="E33" s="25">
        <v>6.25</v>
      </c>
      <c r="F33" s="7">
        <v>2</v>
      </c>
      <c r="G33" s="7">
        <v>5</v>
      </c>
      <c r="H33" s="7">
        <v>5</v>
      </c>
      <c r="I33" s="7">
        <v>4</v>
      </c>
      <c r="J33" s="12"/>
      <c r="K33" s="12">
        <v>6.25</v>
      </c>
      <c r="L33" s="12"/>
      <c r="M33" s="12"/>
      <c r="N33" s="1">
        <f>SUM(J33:M33)</f>
        <v>6.25</v>
      </c>
      <c r="P33" s="1">
        <f>IF($N33&gt;0,$E33,0)</f>
        <v>6.25</v>
      </c>
      <c r="S33" s="1">
        <f t="shared" si="0"/>
        <v>1</v>
      </c>
    </row>
    <row r="34" spans="1:19" x14ac:dyDescent="0.2">
      <c r="A34" s="26" t="s">
        <v>52</v>
      </c>
      <c r="B34" s="26" t="s">
        <v>53</v>
      </c>
      <c r="C34" s="26" t="s">
        <v>123</v>
      </c>
      <c r="D34" s="26" t="s">
        <v>114</v>
      </c>
      <c r="E34" s="25">
        <v>6.25</v>
      </c>
      <c r="F34" s="7">
        <v>2</v>
      </c>
      <c r="G34" s="7">
        <v>2</v>
      </c>
      <c r="H34" s="7">
        <v>5</v>
      </c>
      <c r="I34" s="7">
        <v>4</v>
      </c>
      <c r="J34" s="12"/>
      <c r="K34" s="12"/>
      <c r="L34" s="12"/>
      <c r="M34" s="12">
        <v>6.25</v>
      </c>
      <c r="N34" s="1">
        <f>SUM(J34:M34)</f>
        <v>6.25</v>
      </c>
      <c r="P34" s="1">
        <f>IF($N34&gt;0,$E34,0)</f>
        <v>6.25</v>
      </c>
      <c r="S34" s="1">
        <f t="shared" si="0"/>
        <v>1</v>
      </c>
    </row>
    <row r="35" spans="1:19" x14ac:dyDescent="0.2">
      <c r="A35" s="26" t="s">
        <v>48</v>
      </c>
      <c r="B35" s="26" t="s">
        <v>49</v>
      </c>
      <c r="C35" s="26" t="s">
        <v>123</v>
      </c>
      <c r="D35" s="26" t="s">
        <v>118</v>
      </c>
      <c r="E35" s="25">
        <v>6.25</v>
      </c>
      <c r="F35" s="7">
        <v>5</v>
      </c>
      <c r="G35" s="7">
        <v>4</v>
      </c>
      <c r="H35" s="7">
        <v>3</v>
      </c>
      <c r="I35" s="7">
        <v>4</v>
      </c>
      <c r="J35" s="12"/>
      <c r="K35" s="12"/>
      <c r="L35" s="12"/>
      <c r="M35" s="12"/>
      <c r="N35" s="1">
        <f>SUM(J35:M35)</f>
        <v>0</v>
      </c>
      <c r="P35" s="1">
        <f>IF($N35&gt;0,$E35,0)</f>
        <v>0</v>
      </c>
      <c r="S35" s="1">
        <f t="shared" si="0"/>
        <v>0</v>
      </c>
    </row>
    <row r="36" spans="1:19" x14ac:dyDescent="0.2">
      <c r="A36" s="26" t="s">
        <v>62</v>
      </c>
      <c r="B36" s="26" t="s">
        <v>63</v>
      </c>
      <c r="C36" s="26" t="s">
        <v>123</v>
      </c>
      <c r="D36" s="26" t="s">
        <v>111</v>
      </c>
      <c r="E36" s="25">
        <v>6.25</v>
      </c>
      <c r="F36" s="7">
        <v>5</v>
      </c>
      <c r="G36" s="7">
        <v>4</v>
      </c>
      <c r="H36" s="7">
        <v>1</v>
      </c>
      <c r="I36" s="7">
        <v>4</v>
      </c>
      <c r="J36" s="12"/>
      <c r="K36" s="12">
        <v>6.25</v>
      </c>
      <c r="L36" s="12"/>
      <c r="M36" s="12"/>
      <c r="N36" s="1">
        <f>SUM(J36:M36)</f>
        <v>6.25</v>
      </c>
      <c r="P36" s="1">
        <f>IF($N36&gt;0,$E36,0)</f>
        <v>6.25</v>
      </c>
      <c r="S36" s="1">
        <f t="shared" si="0"/>
        <v>1</v>
      </c>
    </row>
    <row r="37" spans="1:19" x14ac:dyDescent="0.2">
      <c r="A37" s="26" t="s">
        <v>22</v>
      </c>
      <c r="B37" s="26" t="s">
        <v>23</v>
      </c>
      <c r="C37" s="26" t="s">
        <v>123</v>
      </c>
      <c r="D37" s="26" t="s">
        <v>116</v>
      </c>
      <c r="E37" s="25">
        <v>6.25</v>
      </c>
      <c r="F37" s="7">
        <v>5</v>
      </c>
      <c r="G37" s="7">
        <v>3</v>
      </c>
      <c r="H37" s="7">
        <v>1</v>
      </c>
      <c r="I37" s="7">
        <v>4</v>
      </c>
      <c r="J37" s="12"/>
      <c r="K37" s="12"/>
      <c r="L37" s="12"/>
      <c r="M37" s="12"/>
      <c r="N37" s="1">
        <f>SUM(J37:M37)</f>
        <v>0</v>
      </c>
      <c r="P37" s="1">
        <f>IF($N37&gt;0,$E37,0)</f>
        <v>0</v>
      </c>
      <c r="S37" s="1">
        <f t="shared" si="0"/>
        <v>0</v>
      </c>
    </row>
    <row r="38" spans="1:19" x14ac:dyDescent="0.2">
      <c r="A38" s="13" t="s">
        <v>150</v>
      </c>
      <c r="B38" s="13" t="s">
        <v>151</v>
      </c>
      <c r="C38" s="13" t="s">
        <v>143</v>
      </c>
      <c r="D38" s="13" t="s">
        <v>8</v>
      </c>
      <c r="E38" s="13">
        <v>12.5</v>
      </c>
      <c r="F38" s="7">
        <v>2</v>
      </c>
      <c r="G38" s="7">
        <v>2</v>
      </c>
      <c r="H38" s="7">
        <v>5</v>
      </c>
      <c r="I38" s="7">
        <v>3</v>
      </c>
      <c r="J38" s="12"/>
      <c r="K38" s="12"/>
      <c r="L38" s="12"/>
      <c r="M38" s="12"/>
      <c r="N38" s="1">
        <f>SUM(J38:M38)</f>
        <v>0</v>
      </c>
      <c r="O38" s="1">
        <f>IF($N38&gt;0,$E38,0)</f>
        <v>0</v>
      </c>
      <c r="S38" s="1">
        <f t="shared" si="0"/>
        <v>0</v>
      </c>
    </row>
    <row r="39" spans="1:19" x14ac:dyDescent="0.2">
      <c r="A39" s="13" t="s">
        <v>141</v>
      </c>
      <c r="B39" s="13" t="s">
        <v>142</v>
      </c>
      <c r="C39" s="13" t="s">
        <v>143</v>
      </c>
      <c r="D39" s="13" t="s">
        <v>8</v>
      </c>
      <c r="E39" s="13">
        <v>12.5</v>
      </c>
      <c r="F39" s="7">
        <v>5</v>
      </c>
      <c r="G39" s="7">
        <v>5</v>
      </c>
      <c r="H39" s="7">
        <v>3</v>
      </c>
      <c r="I39" s="7">
        <v>3</v>
      </c>
      <c r="J39" s="12"/>
      <c r="K39" s="12"/>
      <c r="L39" s="12"/>
      <c r="M39" s="12"/>
      <c r="N39" s="1">
        <f>SUM(J39:M39)</f>
        <v>0</v>
      </c>
      <c r="O39" s="1">
        <f>IF($N39&gt;0,$E39,0)</f>
        <v>0</v>
      </c>
      <c r="S39" s="1">
        <f t="shared" si="0"/>
        <v>0</v>
      </c>
    </row>
    <row r="40" spans="1:19" x14ac:dyDescent="0.2">
      <c r="A40" s="13" t="s">
        <v>144</v>
      </c>
      <c r="B40" s="13" t="s">
        <v>145</v>
      </c>
      <c r="C40" s="13" t="s">
        <v>143</v>
      </c>
      <c r="D40" s="13" t="s">
        <v>15</v>
      </c>
      <c r="E40" s="13">
        <v>12.5</v>
      </c>
      <c r="F40" s="7">
        <v>5</v>
      </c>
      <c r="G40" s="7">
        <v>5</v>
      </c>
      <c r="H40" s="7">
        <v>3</v>
      </c>
      <c r="I40" s="7">
        <v>3</v>
      </c>
      <c r="J40" s="12"/>
      <c r="K40" s="12"/>
      <c r="L40" s="12"/>
      <c r="M40" s="12"/>
      <c r="N40" s="1">
        <f>SUM(J40:M40)</f>
        <v>0</v>
      </c>
      <c r="O40" s="1">
        <f>IF($N40&gt;0,$E40,0)</f>
        <v>0</v>
      </c>
      <c r="S40" s="1">
        <f t="shared" si="0"/>
        <v>0</v>
      </c>
    </row>
    <row r="41" spans="1:19" x14ac:dyDescent="0.2">
      <c r="A41" s="26" t="s">
        <v>34</v>
      </c>
      <c r="B41" s="26" t="s">
        <v>35</v>
      </c>
      <c r="C41" s="26" t="s">
        <v>123</v>
      </c>
      <c r="D41" s="26" t="s">
        <v>115</v>
      </c>
      <c r="E41" s="25">
        <v>6.25</v>
      </c>
      <c r="F41" s="7">
        <v>5</v>
      </c>
      <c r="G41" s="7">
        <v>3</v>
      </c>
      <c r="H41" s="7">
        <v>3</v>
      </c>
      <c r="I41" s="7">
        <v>3</v>
      </c>
      <c r="J41" s="12"/>
      <c r="K41" s="12"/>
      <c r="L41" s="12"/>
      <c r="M41" s="12"/>
      <c r="N41" s="1">
        <f>SUM(J41:M41)</f>
        <v>0</v>
      </c>
      <c r="P41" s="1">
        <f>IF($N41&gt;0,$E41,0)</f>
        <v>0</v>
      </c>
      <c r="S41" s="1">
        <f t="shared" si="0"/>
        <v>0</v>
      </c>
    </row>
    <row r="42" spans="1:19" x14ac:dyDescent="0.2">
      <c r="A42" s="16" t="s">
        <v>9</v>
      </c>
      <c r="B42" s="16" t="s">
        <v>10</v>
      </c>
      <c r="C42" s="16" t="s">
        <v>122</v>
      </c>
      <c r="D42" s="16" t="s">
        <v>8</v>
      </c>
      <c r="E42" s="13">
        <v>12.5</v>
      </c>
      <c r="F42" s="7">
        <v>5</v>
      </c>
      <c r="G42" s="7">
        <v>2</v>
      </c>
      <c r="H42" s="7">
        <v>3</v>
      </c>
      <c r="I42" s="7">
        <v>3</v>
      </c>
      <c r="J42" s="12"/>
      <c r="K42" s="12"/>
      <c r="L42" s="12"/>
      <c r="M42" s="12"/>
      <c r="N42" s="1">
        <f>SUM(J42:M42)</f>
        <v>0</v>
      </c>
      <c r="O42" s="1">
        <f>IF($N42&gt;0,$E42,0)</f>
        <v>0</v>
      </c>
      <c r="S42" s="1">
        <f t="shared" si="0"/>
        <v>0</v>
      </c>
    </row>
    <row r="43" spans="1:19" x14ac:dyDescent="0.2">
      <c r="A43" s="13" t="s">
        <v>148</v>
      </c>
      <c r="B43" s="13" t="s">
        <v>149</v>
      </c>
      <c r="C43" s="13" t="s">
        <v>143</v>
      </c>
      <c r="D43" s="13" t="s">
        <v>15</v>
      </c>
      <c r="E43" s="13">
        <v>12.5</v>
      </c>
      <c r="F43" s="7">
        <v>5</v>
      </c>
      <c r="G43" s="7">
        <v>2</v>
      </c>
      <c r="H43" s="7">
        <v>2</v>
      </c>
      <c r="I43" s="7">
        <v>3</v>
      </c>
      <c r="J43" s="12"/>
      <c r="K43" s="12"/>
      <c r="L43" s="12"/>
      <c r="M43" s="12"/>
      <c r="N43" s="1">
        <f>SUM(J43:M43)</f>
        <v>0</v>
      </c>
      <c r="O43" s="1">
        <f>IF($N43&gt;0,$E43,0)</f>
        <v>0</v>
      </c>
      <c r="S43" s="1">
        <f t="shared" si="0"/>
        <v>0</v>
      </c>
    </row>
    <row r="44" spans="1:19" x14ac:dyDescent="0.2">
      <c r="A44" s="16" t="s">
        <v>0</v>
      </c>
      <c r="B44" s="16" t="s">
        <v>7</v>
      </c>
      <c r="C44" s="16" t="s">
        <v>122</v>
      </c>
      <c r="D44" s="16" t="s">
        <v>8</v>
      </c>
      <c r="E44" s="13">
        <v>12.5</v>
      </c>
      <c r="F44" s="7">
        <v>4</v>
      </c>
      <c r="G44" s="7">
        <v>5</v>
      </c>
      <c r="H44" s="7">
        <v>2</v>
      </c>
      <c r="I44" s="7">
        <v>3</v>
      </c>
      <c r="J44" s="12"/>
      <c r="K44" s="12">
        <v>12.5</v>
      </c>
      <c r="L44" s="12"/>
      <c r="M44" s="12"/>
      <c r="N44" s="1">
        <f>SUM(J44:M44)</f>
        <v>12.5</v>
      </c>
      <c r="O44" s="1">
        <f>IF($N44&gt;0,$E44,0)</f>
        <v>12.5</v>
      </c>
      <c r="S44" s="1">
        <f t="shared" si="0"/>
        <v>1</v>
      </c>
    </row>
    <row r="45" spans="1:19" x14ac:dyDescent="0.2">
      <c r="A45" s="26" t="s">
        <v>32</v>
      </c>
      <c r="B45" s="26" t="s">
        <v>33</v>
      </c>
      <c r="C45" s="26" t="s">
        <v>123</v>
      </c>
      <c r="D45" s="26" t="s">
        <v>113</v>
      </c>
      <c r="E45" s="25">
        <v>6.25</v>
      </c>
      <c r="F45" s="7">
        <v>4</v>
      </c>
      <c r="G45" s="7">
        <v>3</v>
      </c>
      <c r="H45" s="7">
        <v>2</v>
      </c>
      <c r="I45" s="7">
        <v>3</v>
      </c>
      <c r="J45" s="12"/>
      <c r="K45" s="12"/>
      <c r="L45" s="12"/>
      <c r="M45" s="12"/>
      <c r="N45" s="1">
        <f>SUM(J45:M45)</f>
        <v>0</v>
      </c>
      <c r="P45" s="1">
        <f>IF($N45&gt;0,$E45,0)</f>
        <v>0</v>
      </c>
      <c r="S45" s="1">
        <f t="shared" si="0"/>
        <v>0</v>
      </c>
    </row>
    <row r="46" spans="1:19" x14ac:dyDescent="0.2">
      <c r="A46" s="16" t="s">
        <v>11</v>
      </c>
      <c r="B46" s="16" t="s">
        <v>12</v>
      </c>
      <c r="C46" s="16" t="s">
        <v>122</v>
      </c>
      <c r="D46" s="16" t="s">
        <v>8</v>
      </c>
      <c r="E46" s="13">
        <v>12.5</v>
      </c>
      <c r="F46" s="7">
        <v>3</v>
      </c>
      <c r="G46" s="7">
        <v>5</v>
      </c>
      <c r="H46" s="7">
        <v>2</v>
      </c>
      <c r="I46" s="7">
        <v>3</v>
      </c>
      <c r="J46" s="12"/>
      <c r="K46" s="12"/>
      <c r="L46" s="12"/>
      <c r="M46" s="12"/>
      <c r="N46" s="1">
        <f>SUM(J46:M46)</f>
        <v>0</v>
      </c>
      <c r="O46" s="1">
        <f>IF($N46&gt;0,$E46,0)</f>
        <v>0</v>
      </c>
      <c r="S46" s="1">
        <f t="shared" si="0"/>
        <v>0</v>
      </c>
    </row>
    <row r="47" spans="1:19" x14ac:dyDescent="0.2">
      <c r="A47" s="26" t="s">
        <v>60</v>
      </c>
      <c r="B47" s="26" t="s">
        <v>61</v>
      </c>
      <c r="C47" s="26" t="s">
        <v>123</v>
      </c>
      <c r="D47" s="26" t="s">
        <v>116</v>
      </c>
      <c r="E47" s="25">
        <v>6.25</v>
      </c>
      <c r="F47" s="7">
        <v>2</v>
      </c>
      <c r="G47" s="7">
        <v>5</v>
      </c>
      <c r="H47" s="7">
        <v>2</v>
      </c>
      <c r="I47" s="7">
        <v>3</v>
      </c>
      <c r="J47" s="12"/>
      <c r="K47" s="12"/>
      <c r="L47" s="12"/>
      <c r="M47" s="12"/>
      <c r="N47" s="1">
        <f>SUM(J47:M47)</f>
        <v>0</v>
      </c>
      <c r="P47" s="1">
        <f>IF($N47&gt;0,$E47,0)</f>
        <v>0</v>
      </c>
      <c r="S47" s="1">
        <f t="shared" si="0"/>
        <v>0</v>
      </c>
    </row>
    <row r="48" spans="1:19" x14ac:dyDescent="0.2">
      <c r="A48" s="26" t="s">
        <v>24</v>
      </c>
      <c r="B48" s="26" t="s">
        <v>25</v>
      </c>
      <c r="C48" s="26" t="s">
        <v>123</v>
      </c>
      <c r="D48" s="26" t="s">
        <v>116</v>
      </c>
      <c r="E48" s="25">
        <v>6.25</v>
      </c>
      <c r="F48" s="7">
        <v>5</v>
      </c>
      <c r="G48" s="7">
        <v>5</v>
      </c>
      <c r="H48" s="7">
        <v>1</v>
      </c>
      <c r="I48" s="7">
        <v>3</v>
      </c>
      <c r="J48" s="12"/>
      <c r="K48" s="12"/>
      <c r="L48" s="12"/>
      <c r="M48" s="12"/>
      <c r="N48" s="1">
        <f>SUM(J48:M48)</f>
        <v>0</v>
      </c>
      <c r="P48" s="1">
        <f>IF($N48&gt;0,$E48,0)</f>
        <v>0</v>
      </c>
      <c r="S48" s="1">
        <f t="shared" si="0"/>
        <v>0</v>
      </c>
    </row>
    <row r="49" spans="1:19" x14ac:dyDescent="0.2">
      <c r="A49" s="16" t="s">
        <v>5</v>
      </c>
      <c r="B49" s="16" t="s">
        <v>6</v>
      </c>
      <c r="C49" s="16" t="s">
        <v>122</v>
      </c>
      <c r="D49" s="16" t="s">
        <v>119</v>
      </c>
      <c r="E49" s="13">
        <v>12.5</v>
      </c>
      <c r="F49" s="7">
        <v>4</v>
      </c>
      <c r="G49" s="7">
        <v>4</v>
      </c>
      <c r="H49" s="7">
        <v>1</v>
      </c>
      <c r="I49" s="7">
        <v>3</v>
      </c>
      <c r="J49" s="12"/>
      <c r="K49" s="12"/>
      <c r="L49" s="12"/>
      <c r="M49" s="12"/>
      <c r="N49" s="1">
        <f>SUM(J49:M49)</f>
        <v>0</v>
      </c>
      <c r="O49" s="1">
        <f>IF($N49&gt;0,$E49,0)</f>
        <v>0</v>
      </c>
      <c r="S49" s="1">
        <f t="shared" si="0"/>
        <v>0</v>
      </c>
    </row>
    <row r="50" spans="1:19" x14ac:dyDescent="0.2">
      <c r="A50" s="16" t="s">
        <v>13</v>
      </c>
      <c r="B50" s="16" t="s">
        <v>14</v>
      </c>
      <c r="C50" s="16" t="s">
        <v>122</v>
      </c>
      <c r="D50" s="16" t="s">
        <v>15</v>
      </c>
      <c r="E50" s="13">
        <v>12.5</v>
      </c>
      <c r="F50" s="7">
        <v>3</v>
      </c>
      <c r="G50" s="7">
        <v>1</v>
      </c>
      <c r="H50" s="7">
        <v>5</v>
      </c>
      <c r="I50" s="7">
        <v>2</v>
      </c>
      <c r="J50" s="12"/>
      <c r="K50" s="12"/>
      <c r="L50" s="12"/>
      <c r="M50" s="12"/>
      <c r="N50" s="1">
        <f>SUM(J50:M50)</f>
        <v>0</v>
      </c>
      <c r="O50" s="1">
        <f>IF($N50&gt;0,$E50,0)</f>
        <v>0</v>
      </c>
      <c r="S50" s="1">
        <f t="shared" si="0"/>
        <v>0</v>
      </c>
    </row>
    <row r="51" spans="1:19" x14ac:dyDescent="0.2">
      <c r="A51" s="25" t="s">
        <v>154</v>
      </c>
      <c r="B51" s="25" t="s">
        <v>155</v>
      </c>
      <c r="C51" s="25" t="s">
        <v>123</v>
      </c>
      <c r="D51" s="25" t="s">
        <v>15</v>
      </c>
      <c r="E51" s="25">
        <v>12.5</v>
      </c>
      <c r="F51" s="7">
        <v>1</v>
      </c>
      <c r="G51" s="7">
        <v>3</v>
      </c>
      <c r="H51" s="7">
        <v>5</v>
      </c>
      <c r="I51" s="7">
        <v>2</v>
      </c>
      <c r="J51" s="12"/>
      <c r="K51" s="12"/>
      <c r="L51" s="12"/>
      <c r="M51" s="12"/>
      <c r="N51" s="1">
        <f>SUM(J51:M51)</f>
        <v>0</v>
      </c>
      <c r="P51" s="1">
        <f>IF($N51&gt;0,$E51,0)</f>
        <v>0</v>
      </c>
      <c r="S51" s="1">
        <f t="shared" si="0"/>
        <v>0</v>
      </c>
    </row>
    <row r="52" spans="1:19" x14ac:dyDescent="0.2">
      <c r="A52" s="26" t="s">
        <v>26</v>
      </c>
      <c r="B52" s="26" t="s">
        <v>27</v>
      </c>
      <c r="C52" s="26" t="s">
        <v>123</v>
      </c>
      <c r="D52" s="26" t="s">
        <v>116</v>
      </c>
      <c r="E52" s="25">
        <v>6.25</v>
      </c>
      <c r="F52" s="7">
        <v>5</v>
      </c>
      <c r="G52" s="7">
        <v>1</v>
      </c>
      <c r="H52" s="7">
        <v>3</v>
      </c>
      <c r="I52" s="7">
        <v>2</v>
      </c>
      <c r="J52" s="12"/>
      <c r="K52" s="12"/>
      <c r="L52" s="12"/>
      <c r="M52" s="12"/>
      <c r="N52" s="1">
        <f>SUM(J52:M52)</f>
        <v>0</v>
      </c>
      <c r="P52" s="1">
        <f>IF($N52&gt;0,$E52,0)</f>
        <v>0</v>
      </c>
      <c r="S52" s="1">
        <f t="shared" si="0"/>
        <v>0</v>
      </c>
    </row>
    <row r="53" spans="1:19" x14ac:dyDescent="0.2">
      <c r="A53" s="16" t="s">
        <v>16</v>
      </c>
      <c r="B53" s="16" t="s">
        <v>17</v>
      </c>
      <c r="C53" s="16" t="s">
        <v>122</v>
      </c>
      <c r="D53" s="16" t="s">
        <v>15</v>
      </c>
      <c r="E53" s="13">
        <v>12.5</v>
      </c>
      <c r="F53" s="7">
        <v>5</v>
      </c>
      <c r="G53" s="7">
        <v>3</v>
      </c>
      <c r="H53" s="7">
        <v>2</v>
      </c>
      <c r="I53" s="7">
        <v>2</v>
      </c>
      <c r="J53" s="12">
        <v>12.5</v>
      </c>
      <c r="K53" s="12"/>
      <c r="L53" s="12"/>
      <c r="M53" s="12"/>
      <c r="N53" s="1">
        <f>SUM(J53:M53)</f>
        <v>12.5</v>
      </c>
      <c r="O53" s="1">
        <f>IF($N53&gt;0,$E53,0)</f>
        <v>12.5</v>
      </c>
      <c r="S53" s="1">
        <f t="shared" si="0"/>
        <v>1</v>
      </c>
    </row>
    <row r="54" spans="1:19" x14ac:dyDescent="0.2">
      <c r="A54" s="26" t="s">
        <v>46</v>
      </c>
      <c r="B54" s="26" t="s">
        <v>47</v>
      </c>
      <c r="C54" s="26" t="s">
        <v>123</v>
      </c>
      <c r="D54" s="26" t="s">
        <v>118</v>
      </c>
      <c r="E54" s="25">
        <v>6.25</v>
      </c>
      <c r="F54" s="7">
        <v>5</v>
      </c>
      <c r="G54" s="7">
        <v>3</v>
      </c>
      <c r="H54" s="7">
        <v>2</v>
      </c>
      <c r="I54" s="7">
        <v>2</v>
      </c>
      <c r="J54" s="12"/>
      <c r="K54" s="12"/>
      <c r="L54" s="12"/>
      <c r="M54" s="12"/>
      <c r="N54" s="1">
        <f>SUM(J54:M54)</f>
        <v>0</v>
      </c>
      <c r="P54" s="1">
        <f>IF($N54&gt;0,$E54,0)</f>
        <v>0</v>
      </c>
      <c r="S54" s="1">
        <f t="shared" si="0"/>
        <v>0</v>
      </c>
    </row>
    <row r="55" spans="1:19" x14ac:dyDescent="0.2">
      <c r="A55" s="26" t="s">
        <v>54</v>
      </c>
      <c r="B55" s="26" t="s">
        <v>55</v>
      </c>
      <c r="C55" s="26" t="s">
        <v>123</v>
      </c>
      <c r="D55" s="26" t="s">
        <v>120</v>
      </c>
      <c r="E55" s="25">
        <v>6.25</v>
      </c>
      <c r="F55" s="7">
        <v>3</v>
      </c>
      <c r="G55" s="7">
        <v>3</v>
      </c>
      <c r="H55" s="7">
        <v>2</v>
      </c>
      <c r="I55" s="7">
        <v>2</v>
      </c>
      <c r="J55" s="12"/>
      <c r="K55" s="12"/>
      <c r="L55" s="12"/>
      <c r="M55" s="12"/>
      <c r="N55" s="1">
        <f>SUM(J55:M55)</f>
        <v>0</v>
      </c>
      <c r="P55" s="1">
        <f>IF($N55&gt;0,$E55,0)</f>
        <v>0</v>
      </c>
      <c r="S55" s="1">
        <f t="shared" si="0"/>
        <v>0</v>
      </c>
    </row>
    <row r="56" spans="1:19" x14ac:dyDescent="0.2">
      <c r="A56" s="26" t="s">
        <v>30</v>
      </c>
      <c r="B56" s="26" t="s">
        <v>31</v>
      </c>
      <c r="C56" s="26" t="s">
        <v>123</v>
      </c>
      <c r="D56" s="26" t="s">
        <v>111</v>
      </c>
      <c r="E56" s="25">
        <v>6.25</v>
      </c>
      <c r="F56" s="7">
        <v>5</v>
      </c>
      <c r="G56" s="7">
        <v>4</v>
      </c>
      <c r="H56" s="7">
        <v>1</v>
      </c>
      <c r="I56" s="7">
        <v>2</v>
      </c>
      <c r="J56" s="12"/>
      <c r="K56" s="12"/>
      <c r="L56" s="12"/>
      <c r="M56" s="12"/>
      <c r="N56" s="1">
        <f>SUM(J56:M56)</f>
        <v>0</v>
      </c>
      <c r="P56" s="1">
        <f>IF($N56&gt;0,$E56,0)</f>
        <v>0</v>
      </c>
      <c r="S56" s="1">
        <f t="shared" si="0"/>
        <v>0</v>
      </c>
    </row>
    <row r="57" spans="1:19" x14ac:dyDescent="0.2">
      <c r="A57" s="26" t="s">
        <v>40</v>
      </c>
      <c r="B57" s="26" t="s">
        <v>41</v>
      </c>
      <c r="C57" s="26" t="s">
        <v>123</v>
      </c>
      <c r="D57" s="26" t="s">
        <v>117</v>
      </c>
      <c r="E57" s="25">
        <v>6.25</v>
      </c>
      <c r="F57" s="7">
        <v>5</v>
      </c>
      <c r="G57" s="7">
        <v>3</v>
      </c>
      <c r="H57" s="7">
        <v>1</v>
      </c>
      <c r="I57" s="7">
        <v>2</v>
      </c>
      <c r="J57" s="12"/>
      <c r="K57" s="12"/>
      <c r="L57" s="12"/>
      <c r="M57" s="12"/>
      <c r="N57" s="1">
        <f>SUM(J57:M57)</f>
        <v>0</v>
      </c>
      <c r="P57" s="1">
        <f>IF($N57&gt;0,$E57,0)</f>
        <v>0</v>
      </c>
      <c r="S57" s="1">
        <f t="shared" si="0"/>
        <v>0</v>
      </c>
    </row>
    <row r="58" spans="1:19" x14ac:dyDescent="0.2">
      <c r="A58" s="26" t="s">
        <v>38</v>
      </c>
      <c r="B58" s="26" t="s">
        <v>39</v>
      </c>
      <c r="C58" s="26" t="s">
        <v>123</v>
      </c>
      <c r="D58" s="26" t="s">
        <v>115</v>
      </c>
      <c r="E58" s="25">
        <v>6.25</v>
      </c>
      <c r="F58" s="7">
        <v>5</v>
      </c>
      <c r="G58" s="7">
        <v>2</v>
      </c>
      <c r="H58" s="7">
        <v>1</v>
      </c>
      <c r="I58" s="7">
        <v>2</v>
      </c>
      <c r="J58" s="12"/>
      <c r="K58" s="12"/>
      <c r="L58" s="12"/>
      <c r="M58" s="12"/>
      <c r="N58" s="1">
        <f>SUM(J58:M58)</f>
        <v>0</v>
      </c>
      <c r="P58" s="1">
        <f>IF($N58&gt;0,$E58,0)</f>
        <v>0</v>
      </c>
      <c r="S58" s="1">
        <f t="shared" si="0"/>
        <v>0</v>
      </c>
    </row>
    <row r="59" spans="1:19" x14ac:dyDescent="0.2">
      <c r="A59" s="26" t="s">
        <v>36</v>
      </c>
      <c r="B59" s="26" t="s">
        <v>37</v>
      </c>
      <c r="C59" s="26" t="s">
        <v>123</v>
      </c>
      <c r="D59" s="26" t="s">
        <v>117</v>
      </c>
      <c r="E59" s="25">
        <v>6.25</v>
      </c>
      <c r="F59" s="7">
        <v>4</v>
      </c>
      <c r="G59" s="7">
        <v>4</v>
      </c>
      <c r="H59" s="7">
        <v>1</v>
      </c>
      <c r="I59" s="7">
        <v>2</v>
      </c>
      <c r="J59" s="12"/>
      <c r="K59" s="12"/>
      <c r="L59" s="12"/>
      <c r="M59" s="12"/>
      <c r="N59" s="1">
        <f>SUM(J59:M59)</f>
        <v>0</v>
      </c>
      <c r="P59" s="1">
        <f>IF($N59&gt;0,$E59,0)</f>
        <v>0</v>
      </c>
      <c r="S59" s="1">
        <f t="shared" si="0"/>
        <v>0</v>
      </c>
    </row>
    <row r="60" spans="1:19" x14ac:dyDescent="0.2">
      <c r="A60" s="16" t="s">
        <v>18</v>
      </c>
      <c r="B60" s="16" t="s">
        <v>19</v>
      </c>
      <c r="C60" s="16" t="s">
        <v>122</v>
      </c>
      <c r="D60" s="16" t="s">
        <v>15</v>
      </c>
      <c r="E60" s="13">
        <v>12.5</v>
      </c>
      <c r="F60" s="7">
        <v>4</v>
      </c>
      <c r="G60" s="7">
        <v>3</v>
      </c>
      <c r="H60" s="7">
        <v>1</v>
      </c>
      <c r="I60" s="7">
        <v>2</v>
      </c>
      <c r="J60" s="12"/>
      <c r="K60" s="12"/>
      <c r="L60" s="12"/>
      <c r="M60" s="12"/>
      <c r="N60" s="1">
        <f>SUM(J60:M60)</f>
        <v>0</v>
      </c>
      <c r="O60" s="1">
        <f>IF($N60&gt;0,$E60,0)</f>
        <v>0</v>
      </c>
      <c r="S60" s="1">
        <f t="shared" si="0"/>
        <v>0</v>
      </c>
    </row>
  </sheetData>
  <sheetProtection sheet="1" formatCells="0" selectLockedCells="1" sort="0" autoFilter="0"/>
  <protectedRanges>
    <protectedRange sqref="A7:R60" name="Range1"/>
  </protectedRanges>
  <autoFilter ref="A7:R60" xr:uid="{D0C89930-3050-4A38-A17C-400795A1CAF8}">
    <sortState xmlns:xlrd2="http://schemas.microsoft.com/office/spreadsheetml/2017/richdata2" ref="A8:R60">
      <sortCondition descending="1" ref="I7:I60"/>
    </sortState>
  </autoFilter>
  <mergeCells count="6">
    <mergeCell ref="A1:D1"/>
    <mergeCell ref="S2:S3"/>
    <mergeCell ref="F5:I5"/>
    <mergeCell ref="J5:M5"/>
    <mergeCell ref="J3:M3"/>
    <mergeCell ref="N2:R2"/>
  </mergeCells>
  <phoneticPr fontId="7" type="noConversion"/>
  <conditionalFormatting sqref="J4:M4">
    <cfRule type="cellIs" dxfId="17" priority="21" operator="equal">
      <formula>50</formula>
    </cfRule>
    <cfRule type="cellIs" dxfId="16" priority="22" operator="greaterThan">
      <formula>50</formula>
    </cfRule>
  </conditionalFormatting>
  <conditionalFormatting sqref="O4">
    <cfRule type="cellIs" dxfId="15" priority="9" operator="lessThanOrEqual">
      <formula>50</formula>
    </cfRule>
    <cfRule type="cellIs" dxfId="14" priority="16" operator="greaterThan">
      <formula>50</formula>
    </cfRule>
  </conditionalFormatting>
  <conditionalFormatting sqref="Q4">
    <cfRule type="cellIs" dxfId="13" priority="8" operator="between">
      <formula>37.5</formula>
      <formula>62.5</formula>
    </cfRule>
    <cfRule type="cellIs" dxfId="12" priority="13" operator="lessThan">
      <formula>37.5</formula>
    </cfRule>
    <cfRule type="cellIs" dxfId="11" priority="14" operator="greaterThan">
      <formula>62.5</formula>
    </cfRule>
  </conditionalFormatting>
  <conditionalFormatting sqref="P4">
    <cfRule type="cellIs" dxfId="10" priority="10" operator="lessThan">
      <formula>75</formula>
    </cfRule>
    <cfRule type="cellIs" dxfId="9" priority="11" operator="greaterThan">
      <formula>112.5</formula>
    </cfRule>
    <cfRule type="cellIs" dxfId="8" priority="12" operator="between">
      <formula>75</formula>
      <formula>112.5</formula>
    </cfRule>
  </conditionalFormatting>
  <conditionalFormatting sqref="N4">
    <cfRule type="cellIs" dxfId="7" priority="5" operator="greaterThan">
      <formula>200</formula>
    </cfRule>
    <cfRule type="cellIs" dxfId="6" priority="6" operator="lessThan">
      <formula>200</formula>
    </cfRule>
    <cfRule type="cellIs" dxfId="5" priority="7" operator="equal">
      <formula>200</formula>
    </cfRule>
  </conditionalFormatting>
  <conditionalFormatting sqref="R4">
    <cfRule type="cellIs" dxfId="4" priority="3" operator="lessThan">
      <formula>50</formula>
    </cfRule>
    <cfRule type="cellIs" dxfId="3" priority="4" operator="greaterThanOrEqual">
      <formula>50</formula>
    </cfRule>
  </conditionalFormatting>
  <conditionalFormatting sqref="S4">
    <cfRule type="cellIs" dxfId="2" priority="1" operator="greaterThan">
      <formula>1</formula>
    </cfRule>
    <cfRule type="cellIs" dxfId="1" priority="2"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subject selection</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BGD</dc:creator>
  <cp:lastModifiedBy>Brendan Duffy</cp:lastModifiedBy>
  <dcterms:created xsi:type="dcterms:W3CDTF">2019-02-10T23:08:07Z</dcterms:created>
  <dcterms:modified xsi:type="dcterms:W3CDTF">2020-02-04T06:14:57Z</dcterms:modified>
</cp:coreProperties>
</file>